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wmf" ContentType="image/x-wmf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 codeName="{4470D2CD-2249-CD33-4A35-6F278624656F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00-SPREADSHEET\02 - STOCK TRADING\20-cTrader converter\"/>
    </mc:Choice>
  </mc:AlternateContent>
  <xr:revisionPtr revIDLastSave="0" documentId="13_ncr:1_{99FFD5BA-47C9-4351-A17F-B8451A045377}" xr6:coauthVersionLast="45" xr6:coauthVersionMax="45" xr10:uidLastSave="{00000000-0000-0000-0000-000000000000}"/>
  <bookViews>
    <workbookView xWindow="-120" yWindow="-120" windowWidth="20730" windowHeight="11160" tabRatio="923" xr2:uid="{00000000-000D-0000-FFFF-FFFF00000000}"/>
  </bookViews>
  <sheets>
    <sheet name="USER GUIDE" sheetId="9" r:id="rId1"/>
    <sheet name="DATA" sheetId="1" r:id="rId2"/>
    <sheet name="RESULT" sheetId="10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6" i="10" l="1"/>
  <c r="M7" i="10"/>
  <c r="B7" i="10"/>
  <c r="B6" i="10"/>
  <c r="Z17" i="1"/>
  <c r="Y17" i="1"/>
  <c r="X17" i="1"/>
  <c r="W17" i="1"/>
  <c r="T17" i="1"/>
  <c r="S17" i="1"/>
  <c r="Z16" i="1"/>
  <c r="Y16" i="1"/>
  <c r="X16" i="1"/>
  <c r="W16" i="1"/>
  <c r="T16" i="1"/>
  <c r="S16" i="1"/>
  <c r="Z15" i="1"/>
  <c r="Y15" i="1"/>
  <c r="X15" i="1"/>
  <c r="W15" i="1"/>
  <c r="T15" i="1"/>
  <c r="S15" i="1"/>
  <c r="Z14" i="1"/>
  <c r="Y14" i="1"/>
  <c r="X14" i="1"/>
  <c r="W14" i="1"/>
  <c r="T14" i="1"/>
  <c r="S14" i="1"/>
  <c r="Z13" i="1"/>
  <c r="Y13" i="1"/>
  <c r="X13" i="1"/>
  <c r="W13" i="1"/>
  <c r="T13" i="1"/>
  <c r="S13" i="1"/>
  <c r="Z12" i="1"/>
  <c r="Y12" i="1"/>
  <c r="X12" i="1"/>
  <c r="W12" i="1"/>
  <c r="T12" i="1"/>
  <c r="S12" i="1"/>
  <c r="Z11" i="1"/>
  <c r="Y11" i="1"/>
  <c r="X11" i="1"/>
  <c r="W11" i="1"/>
  <c r="T11" i="1"/>
  <c r="S11" i="1"/>
  <c r="Z10" i="1"/>
  <c r="Y10" i="1"/>
  <c r="X10" i="1"/>
  <c r="W10" i="1"/>
  <c r="T10" i="1"/>
  <c r="S10" i="1"/>
  <c r="Z9" i="1"/>
  <c r="Y9" i="1"/>
  <c r="X9" i="1"/>
  <c r="W9" i="1"/>
  <c r="T9" i="1"/>
  <c r="S9" i="1"/>
  <c r="Z8" i="1"/>
  <c r="Y8" i="1"/>
  <c r="X8" i="1"/>
  <c r="W8" i="1"/>
  <c r="T8" i="1"/>
  <c r="S8" i="1"/>
  <c r="Z7" i="1"/>
  <c r="Y7" i="1"/>
  <c r="X7" i="1"/>
  <c r="W7" i="1"/>
  <c r="T7" i="1"/>
  <c r="S7" i="1"/>
  <c r="Z6" i="1"/>
  <c r="Y6" i="1"/>
  <c r="X6" i="1"/>
  <c r="W6" i="1"/>
  <c r="T6" i="1"/>
  <c r="S6" i="1"/>
  <c r="Z5" i="1"/>
  <c r="Y5" i="1"/>
  <c r="X5" i="1"/>
  <c r="W5" i="1"/>
  <c r="T5" i="1"/>
  <c r="S5" i="1"/>
  <c r="Z4" i="1"/>
  <c r="Y4" i="1"/>
  <c r="X4" i="1"/>
  <c r="W4" i="1"/>
  <c r="T4" i="1"/>
  <c r="S4" i="1"/>
  <c r="Z3" i="1"/>
  <c r="Y3" i="1"/>
  <c r="X3" i="1"/>
  <c r="W3" i="1"/>
  <c r="T3" i="1"/>
  <c r="S3" i="1"/>
  <c r="Z2" i="1"/>
  <c r="Y2" i="1"/>
  <c r="X2" i="1"/>
  <c r="W2" i="1"/>
  <c r="T2" i="1"/>
  <c r="S2" i="1"/>
  <c r="L7" i="10"/>
  <c r="L6" i="10"/>
  <c r="K7" i="10"/>
  <c r="K6" i="10"/>
  <c r="J7" i="10"/>
  <c r="J6" i="10"/>
  <c r="G7" i="10"/>
  <c r="G6" i="10"/>
  <c r="F7" i="10"/>
  <c r="F6" i="10"/>
  <c r="E7" i="10"/>
  <c r="E6" i="10"/>
  <c r="D7" i="10"/>
  <c r="D6" i="10"/>
  <c r="C7" i="10"/>
  <c r="C6" i="10"/>
  <c r="C3" i="10" l="1"/>
  <c r="D3" i="10" s="1"/>
  <c r="F1" i="10" l="1"/>
  <c r="N7" i="10" l="1"/>
  <c r="A7" i="10"/>
  <c r="C2" i="10"/>
  <c r="D2" i="10" s="1"/>
  <c r="C1" i="10"/>
  <c r="D1" i="10" s="1"/>
  <c r="O7" i="10" l="1"/>
  <c r="P7" i="10" s="1"/>
  <c r="Q7" i="10" l="1"/>
  <c r="R7" i="10" s="1"/>
  <c r="S7" i="10" l="1"/>
  <c r="S6" i="10" s="1"/>
  <c r="AA7" i="10"/>
  <c r="AB7" i="10"/>
  <c r="AC7" i="10" s="1"/>
  <c r="AC6" i="10" s="1"/>
  <c r="U7" i="10"/>
  <c r="X7" i="10"/>
  <c r="T7" i="10"/>
  <c r="Y7" i="10"/>
  <c r="V7" i="10"/>
  <c r="Z7" i="10" s="1"/>
  <c r="W7" i="10"/>
  <c r="T6" i="10" l="1"/>
  <c r="G1" i="10"/>
  <c r="Z6" i="10"/>
  <c r="AE1" i="10"/>
</calcChain>
</file>

<file path=xl/sharedStrings.xml><?xml version="1.0" encoding="utf-8"?>
<sst xmlns="http://schemas.openxmlformats.org/spreadsheetml/2006/main" count="54" uniqueCount="42">
  <si>
    <t>User Guide</t>
  </si>
  <si>
    <t>STEP 1:</t>
  </si>
  <si>
    <t>STEP 2:</t>
  </si>
  <si>
    <t>STEP 3:</t>
  </si>
  <si>
    <t>STEP 4:</t>
  </si>
  <si>
    <t>STEP 5:</t>
  </si>
  <si>
    <t>Important Note:</t>
  </si>
  <si>
    <t>Please enable macro to use this file.</t>
  </si>
  <si>
    <t>To view the Developer tab:</t>
  </si>
  <si>
    <t>Go to File&gt;&gt;Options&gt;&gt;Customize Ribbon&gt;&gt;Check Developer&gt;&gt;OK</t>
  </si>
  <si>
    <t>To enable macro:</t>
  </si>
  <si>
    <t>Go to Developer tab&gt;&gt;Macro Security&gt;&gt;Enable All Macro&gt;&gt;OK</t>
  </si>
  <si>
    <t>&gt;&gt;Save&gt;&gt;Close the file&gt;&gt;Re-open the file</t>
  </si>
  <si>
    <t>Open Time</t>
  </si>
  <si>
    <t>Type</t>
  </si>
  <si>
    <t>Size</t>
  </si>
  <si>
    <t>Item</t>
  </si>
  <si>
    <t>Price</t>
  </si>
  <si>
    <t>S / L</t>
  </si>
  <si>
    <t>T / P</t>
  </si>
  <si>
    <t>Close Time</t>
  </si>
  <si>
    <t>Profit</t>
  </si>
  <si>
    <t>Fees</t>
  </si>
  <si>
    <t>Sort Date Entry</t>
  </si>
  <si>
    <t>OPEN TIME</t>
  </si>
  <si>
    <t>TYPE</t>
  </si>
  <si>
    <t>SIZE</t>
  </si>
  <si>
    <t>ITEM</t>
  </si>
  <si>
    <t>ENTRY PRICE</t>
  </si>
  <si>
    <t>CLOSE TIME</t>
  </si>
  <si>
    <t>EXIT PRICE</t>
  </si>
  <si>
    <t>TOTAL FEES</t>
  </si>
  <si>
    <t>PROFIT / LOSS</t>
  </si>
  <si>
    <t>Paste your trade data in your Trading Journal</t>
  </si>
  <si>
    <r>
      <t xml:space="preserve">Click </t>
    </r>
    <r>
      <rPr>
        <b/>
        <sz val="14"/>
        <color theme="1" tint="0.34998626667073579"/>
        <rFont val="Calibri"/>
        <family val="2"/>
        <scheme val="minor"/>
      </rPr>
      <t xml:space="preserve">COPY </t>
    </r>
    <r>
      <rPr>
        <sz val="14"/>
        <color theme="1" tint="0.34998626667073579"/>
        <rFont val="Calibri"/>
        <family val="2"/>
        <scheme val="minor"/>
      </rPr>
      <t>from RESULT sheet.</t>
    </r>
  </si>
  <si>
    <t>You can check out the sample of our trading journal below, contact us or visit our website for more info.</t>
  </si>
  <si>
    <t>PASTE DATA HERE : ***Right Click and PASTE AS VALUE or MATCH DESTINATION FORMAT***</t>
  </si>
  <si>
    <t>Go to cTrader History tab, select Period, Check "Export to Excel", right click and select "Create Statement"</t>
  </si>
  <si>
    <t>Open the excel report, select and copy all data (Ctrl+C)</t>
  </si>
  <si>
    <r>
      <t xml:space="preserve">Select </t>
    </r>
    <r>
      <rPr>
        <b/>
        <sz val="14"/>
        <color theme="1" tint="0.34998626667073579"/>
        <rFont val="Calibri"/>
        <family val="2"/>
        <scheme val="minor"/>
      </rPr>
      <t>DATA sheet of this workbook</t>
    </r>
    <r>
      <rPr>
        <sz val="14"/>
        <color theme="1" tint="0.34998626667073579"/>
        <rFont val="Calibri"/>
        <family val="2"/>
        <scheme val="minor"/>
      </rPr>
      <t>, paste as value in the highligted cell, and click</t>
    </r>
    <r>
      <rPr>
        <b/>
        <sz val="14"/>
        <color theme="1" tint="0.34998626667073579"/>
        <rFont val="Calibri"/>
        <family val="2"/>
        <scheme val="minor"/>
      </rPr>
      <t xml:space="preserve"> GENERATE</t>
    </r>
  </si>
  <si>
    <t>Developed by AA Excel Spreadsheets, Forex cTrader Account Statement Converter v.0 (CTAS.v0)</t>
  </si>
  <si>
    <t>V.1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</si>
</sst>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(* #,##0_);_(* \(#,##0\);_(* &quot;-&quot;??_);_(@_)"/>
    <numFmt numFmtId="165" formatCode="_(* #,##0.0000_);_(* \(#,##0.0000\);_(* &quot;-&quot;????_);_(@_)"/>
    <numFmt numFmtId="166" formatCode="_(* #,##0.000_);_(* \(#,##0.000\);_(* &quot;-&quot;??_);_(@_)"/>
    <numFmt numFmtId="167" formatCode="mm/dd/yy\ hh:mm;@"/>
    <numFmt numFmtId="168" formatCode="_(* #,##0.00000_);_(* \(#,##0.00000\);_(* &quot;-&quot;??_);_(@_)"/>
    <numFmt numFmtId="169" formatCode="#,##0.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b/>
      <sz val="26"/>
      <color theme="1" tint="0.34998626667073579"/>
      <name val="Century Gothic"/>
      <family val="2"/>
    </font>
    <font>
      <b/>
      <sz val="20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u/>
      <sz val="14"/>
      <color theme="10"/>
      <name val="Calibri"/>
      <family val="2"/>
      <scheme val="minor"/>
    </font>
    <font>
      <i/>
      <sz val="14"/>
      <color theme="1" tint="0.34998626667073579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theme="0" tint="-0.34998626667073579"/>
      <name val="Arial"/>
      <family val="2"/>
    </font>
    <font>
      <b/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 tint="-0.249977111117893"/>
      <name val="Arial"/>
      <family val="2"/>
    </font>
    <font>
      <b/>
      <sz val="14"/>
      <color theme="1" tint="0.34998626667073579"/>
      <name val="Calibri"/>
      <family val="2"/>
      <scheme val="minor"/>
    </font>
    <font>
      <sz val="12"/>
      <color theme="1" tint="0.49998474074526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9"/>
      <color rgb="FF1983B3"/>
      <name val="Arial"/>
      <family val="2"/>
    </font>
    <font>
      <sz val="9"/>
      <name val="Arial"/>
      <family val="2"/>
    </font>
    <font>
      <b/>
      <sz val="11"/>
      <name val="Calibri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2D2D2D"/>
        <bgColor indexed="64"/>
      </patternFill>
    </fill>
  </fills>
  <borders count="3">
    <border>
      <left/>
      <right/>
      <top/>
      <bottom/>
      <diagonal/>
    </border>
    <border>
      <left/>
      <right style="thin">
        <color theme="1" tint="0.14996795556505021"/>
      </right>
      <top style="thin">
        <color rgb="FF232323"/>
      </top>
      <bottom style="thin">
        <color rgb="FF232323"/>
      </bottom>
      <diagonal/>
    </border>
    <border>
      <left style="thin">
        <color theme="1" tint="0.14996795556505021"/>
      </left>
      <right style="thin">
        <color theme="1" tint="0.14996795556505021"/>
      </right>
      <top style="thin">
        <color rgb="FF232323"/>
      </top>
      <bottom style="thin">
        <color rgb="FF232323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" fillId="0" borderId="0"/>
  </cellStyleXfs>
  <cellXfs count="54">
    <xf numFmtId="0" fontId="0" fillId="0" borderId="0" xfId="0"/>
    <xf numFmtId="0" fontId="0" fillId="2" borderId="0" xfId="0" applyFill="1"/>
    <xf numFmtId="0" fontId="6" fillId="0" borderId="0" xfId="0" applyFont="1"/>
    <xf numFmtId="0" fontId="7" fillId="0" borderId="0" xfId="0" applyFont="1"/>
    <xf numFmtId="0" fontId="8" fillId="0" borderId="0" xfId="3" applyFont="1"/>
    <xf numFmtId="0" fontId="9" fillId="0" borderId="0" xfId="0" applyFont="1"/>
    <xf numFmtId="0" fontId="11" fillId="2" borderId="0" xfId="0" applyFont="1" applyFill="1"/>
    <xf numFmtId="0" fontId="12" fillId="2" borderId="0" xfId="0" applyFont="1" applyFill="1"/>
    <xf numFmtId="0" fontId="13" fillId="2" borderId="0" xfId="0" applyFont="1" applyFill="1"/>
    <xf numFmtId="0" fontId="14" fillId="2" borderId="0" xfId="0" applyFont="1" applyFill="1"/>
    <xf numFmtId="0" fontId="14" fillId="2" borderId="0" xfId="0" applyFont="1" applyFill="1" applyAlignment="1">
      <alignment vertical="top"/>
    </xf>
    <xf numFmtId="43" fontId="0" fillId="0" borderId="0" xfId="1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8" fontId="0" fillId="0" borderId="0" xfId="0" applyNumberFormat="1" applyFont="1"/>
    <xf numFmtId="14" fontId="0" fillId="0" borderId="0" xfId="0" applyNumberFormat="1" applyFont="1"/>
    <xf numFmtId="21" fontId="0" fillId="0" borderId="0" xfId="0" applyNumberFormat="1" applyFont="1"/>
    <xf numFmtId="0" fontId="0" fillId="0" borderId="0" xfId="0" applyFont="1" applyAlignment="1">
      <alignment vertical="center"/>
    </xf>
    <xf numFmtId="4" fontId="0" fillId="0" borderId="0" xfId="0" applyNumberFormat="1" applyFont="1"/>
    <xf numFmtId="46" fontId="0" fillId="0" borderId="0" xfId="0" applyNumberFormat="1" applyFont="1"/>
    <xf numFmtId="3" fontId="0" fillId="0" borderId="0" xfId="0" applyNumberFormat="1" applyFont="1"/>
    <xf numFmtId="20" fontId="0" fillId="0" borderId="0" xfId="0" applyNumberFormat="1" applyFont="1"/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 wrapText="1"/>
    </xf>
    <xf numFmtId="0" fontId="0" fillId="0" borderId="0" xfId="0" applyProtection="1">
      <protection hidden="1"/>
    </xf>
    <xf numFmtId="164" fontId="0" fillId="0" borderId="0" xfId="0" applyNumberFormat="1" applyProtection="1">
      <protection hidden="1"/>
    </xf>
    <xf numFmtId="43" fontId="0" fillId="0" borderId="0" xfId="0" applyNumberFormat="1" applyProtection="1">
      <protection hidden="1"/>
    </xf>
    <xf numFmtId="14" fontId="16" fillId="3" borderId="0" xfId="0" applyNumberFormat="1" applyFont="1" applyFill="1" applyAlignment="1" applyProtection="1">
      <alignment horizontal="center" vertical="center" wrapText="1"/>
      <protection hidden="1"/>
    </xf>
    <xf numFmtId="0" fontId="16" fillId="3" borderId="0" xfId="0" applyFont="1" applyFill="1" applyAlignment="1" applyProtection="1">
      <alignment horizontal="center" vertical="center" wrapText="1"/>
      <protection hidden="1"/>
    </xf>
    <xf numFmtId="0" fontId="16" fillId="3" borderId="0" xfId="0" applyFont="1" applyFill="1" applyAlignment="1" applyProtection="1">
      <alignment horizontal="center" vertical="center"/>
      <protection hidden="1"/>
    </xf>
    <xf numFmtId="0" fontId="17" fillId="3" borderId="0" xfId="0" applyFont="1" applyFill="1" applyAlignment="1" applyProtection="1">
      <alignment horizontal="center" vertical="center"/>
      <protection hidden="1"/>
    </xf>
    <xf numFmtId="166" fontId="16" fillId="3" borderId="0" xfId="0" applyNumberFormat="1" applyFont="1" applyFill="1" applyAlignment="1" applyProtection="1">
      <alignment horizontal="center" vertical="center" wrapText="1"/>
      <protection hidden="1"/>
    </xf>
    <xf numFmtId="16" fontId="0" fillId="0" borderId="0" xfId="0" applyNumberFormat="1" applyFont="1"/>
    <xf numFmtId="10" fontId="0" fillId="0" borderId="0" xfId="0" applyNumberFormat="1" applyFont="1"/>
    <xf numFmtId="165" fontId="21" fillId="0" borderId="0" xfId="0" applyNumberFormat="1" applyFont="1" applyAlignment="1" applyProtection="1">
      <alignment vertical="top"/>
      <protection hidden="1"/>
    </xf>
    <xf numFmtId="0" fontId="0" fillId="4" borderId="0" xfId="0" applyFill="1"/>
    <xf numFmtId="0" fontId="0" fillId="4" borderId="0" xfId="0" applyFill="1" applyProtection="1">
      <protection hidden="1"/>
    </xf>
    <xf numFmtId="0" fontId="22" fillId="4" borderId="0" xfId="0" applyFont="1" applyFill="1"/>
    <xf numFmtId="0" fontId="23" fillId="4" borderId="0" xfId="0" applyFont="1" applyFill="1" applyAlignment="1" applyProtection="1">
      <alignment vertical="center"/>
      <protection hidden="1"/>
    </xf>
    <xf numFmtId="167" fontId="19" fillId="5" borderId="1" xfId="0" applyNumberFormat="1" applyFont="1" applyFill="1" applyBorder="1" applyAlignment="1" applyProtection="1">
      <alignment horizontal="center" vertical="center"/>
      <protection hidden="1"/>
    </xf>
    <xf numFmtId="0" fontId="24" fillId="5" borderId="2" xfId="7" applyFont="1" applyFill="1" applyBorder="1" applyAlignment="1" applyProtection="1">
      <alignment horizontal="center" vertical="center"/>
      <protection hidden="1"/>
    </xf>
    <xf numFmtId="43" fontId="19" fillId="5" borderId="2" xfId="1" applyFont="1" applyFill="1" applyBorder="1" applyAlignment="1" applyProtection="1">
      <alignment vertical="center"/>
      <protection hidden="1"/>
    </xf>
    <xf numFmtId="0" fontId="19" fillId="5" borderId="2" xfId="0" applyFont="1" applyFill="1" applyBorder="1" applyAlignment="1" applyProtection="1">
      <alignment horizontal="center" vertical="center"/>
      <protection hidden="1"/>
    </xf>
    <xf numFmtId="168" fontId="18" fillId="5" borderId="2" xfId="0" applyNumberFormat="1" applyFont="1" applyFill="1" applyBorder="1" applyAlignment="1" applyProtection="1">
      <alignment vertical="center"/>
      <protection hidden="1"/>
    </xf>
    <xf numFmtId="168" fontId="19" fillId="5" borderId="2" xfId="0" applyNumberFormat="1" applyFont="1" applyFill="1" applyBorder="1" applyAlignment="1" applyProtection="1">
      <alignment vertical="center"/>
      <protection hidden="1"/>
    </xf>
    <xf numFmtId="167" fontId="19" fillId="5" borderId="2" xfId="0" applyNumberFormat="1" applyFont="1" applyFill="1" applyBorder="1" applyAlignment="1" applyProtection="1">
      <alignment horizontal="center" vertical="center"/>
      <protection hidden="1"/>
    </xf>
    <xf numFmtId="2" fontId="19" fillId="5" borderId="2" xfId="0" applyNumberFormat="1" applyFont="1" applyFill="1" applyBorder="1" applyAlignment="1" applyProtection="1">
      <alignment vertical="center"/>
      <protection hidden="1"/>
    </xf>
    <xf numFmtId="169" fontId="19" fillId="5" borderId="2" xfId="0" applyNumberFormat="1" applyFont="1" applyFill="1" applyBorder="1" applyAlignment="1" applyProtection="1">
      <alignment vertical="center"/>
      <protection hidden="1"/>
    </xf>
    <xf numFmtId="167" fontId="25" fillId="0" borderId="0" xfId="0" applyNumberFormat="1" applyFont="1" applyFill="1" applyBorder="1" applyAlignment="1" applyProtection="1">
      <alignment horizontal="center" vertical="center"/>
      <protection hidden="1"/>
    </xf>
    <xf numFmtId="43" fontId="0" fillId="0" borderId="0" xfId="0" applyNumberFormat="1"/>
    <xf numFmtId="0" fontId="10" fillId="4" borderId="0" xfId="0" applyFont="1" applyFill="1"/>
    <xf numFmtId="0" fontId="26" fillId="0" borderId="0" xfId="0" applyFont="1"/>
    <xf numFmtId="0" fontId="5" fillId="2" borderId="0" xfId="0" applyFont="1" applyFill="1" applyAlignment="1">
      <alignment horizontal="center"/>
    </xf>
  </cellXfs>
  <cellStyles count="8">
    <cellStyle name="Comma" xfId="1" builtinId="3"/>
    <cellStyle name="Hyperlink" xfId="3" builtinId="8"/>
    <cellStyle name="Hyperlink 2" xfId="5" xr:uid="{00000000-0005-0000-0000-000002000000}"/>
    <cellStyle name="Hyperlink 3" xfId="6" xr:uid="{00000000-0005-0000-0000-000003000000}"/>
    <cellStyle name="Normal" xfId="0" builtinId="0"/>
    <cellStyle name="Normal 2" xfId="2" xr:uid="{00000000-0005-0000-0000-000005000000}"/>
    <cellStyle name="Normal 2 2 2" xfId="7" xr:uid="{AA147CA1-C66E-49F8-894F-A600882E56DE}"/>
    <cellStyle name="Normal 3" xfId="4" xr:uid="{00000000-0005-0000-0000-000006000000}"/>
  </cellStyles>
  <dxfs count="1">
    <dxf>
      <font>
        <color rgb="FFEC3838"/>
      </font>
    </dxf>
  </dxfs>
  <tableStyles count="0" defaultTableStyle="TableStyleMedium2" defaultPivotStyle="PivotStyleLight16"/>
  <colors>
    <mruColors>
      <color rgb="FF1983B3"/>
      <color rgb="FF3159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microsoft.com/office/2006/relationships/vbaProject" Target="vbaProject.bin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63</xdr:row>
      <xdr:rowOff>123825</xdr:rowOff>
    </xdr:from>
    <xdr:to>
      <xdr:col>13</xdr:col>
      <xdr:colOff>219075</xdr:colOff>
      <xdr:row>71</xdr:row>
      <xdr:rowOff>171265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D73EAF8-173C-4564-BC67-260F78F39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12258675"/>
          <a:ext cx="7724775" cy="157144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47625</xdr:colOff>
      <xdr:row>74</xdr:row>
      <xdr:rowOff>171450</xdr:rowOff>
    </xdr:from>
    <xdr:to>
      <xdr:col>13</xdr:col>
      <xdr:colOff>266700</xdr:colOff>
      <xdr:row>115</xdr:row>
      <xdr:rowOff>133350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557A950-48E6-41EF-AF17-F32C15822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4449425"/>
          <a:ext cx="7772400" cy="77724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absolute">
    <xdr:from>
      <xdr:col>0</xdr:col>
      <xdr:colOff>600075</xdr:colOff>
      <xdr:row>8</xdr:row>
      <xdr:rowOff>114300</xdr:rowOff>
    </xdr:from>
    <xdr:to>
      <xdr:col>7</xdr:col>
      <xdr:colOff>489240</xdr:colOff>
      <xdr:row>10</xdr:row>
      <xdr:rowOff>104775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4646734-EAD3-447E-A735-2E1A6DD7F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0075" y="1485900"/>
          <a:ext cx="4156365" cy="13716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absolute">
    <xdr:from>
      <xdr:col>0</xdr:col>
      <xdr:colOff>600075</xdr:colOff>
      <xdr:row>10</xdr:row>
      <xdr:rowOff>304800</xdr:rowOff>
    </xdr:from>
    <xdr:to>
      <xdr:col>7</xdr:col>
      <xdr:colOff>489240</xdr:colOff>
      <xdr:row>16</xdr:row>
      <xdr:rowOff>114300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A4DEAA2-B61C-49F1-B93A-63660463E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0075" y="3057525"/>
          <a:ext cx="4156365" cy="13716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absolute">
    <xdr:from>
      <xdr:col>7</xdr:col>
      <xdr:colOff>781050</xdr:colOff>
      <xdr:row>8</xdr:row>
      <xdr:rowOff>123825</xdr:rowOff>
    </xdr:from>
    <xdr:to>
      <xdr:col>14</xdr:col>
      <xdr:colOff>432090</xdr:colOff>
      <xdr:row>10</xdr:row>
      <xdr:rowOff>114300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7BC510A-316C-4868-AC1A-E6E41092A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48250" y="1495425"/>
          <a:ext cx="4156365" cy="13716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absolute">
    <xdr:from>
      <xdr:col>7</xdr:col>
      <xdr:colOff>781050</xdr:colOff>
      <xdr:row>10</xdr:row>
      <xdr:rowOff>323850</xdr:rowOff>
    </xdr:from>
    <xdr:to>
      <xdr:col>14</xdr:col>
      <xdr:colOff>432090</xdr:colOff>
      <xdr:row>16</xdr:row>
      <xdr:rowOff>133350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1220ECA-1CD1-41A7-BF89-62CB870D3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48250" y="3076575"/>
          <a:ext cx="4156365" cy="13716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581025</xdr:colOff>
      <xdr:row>20</xdr:row>
      <xdr:rowOff>180975</xdr:rowOff>
    </xdr:from>
    <xdr:to>
      <xdr:col>15</xdr:col>
      <xdr:colOff>56043</xdr:colOff>
      <xdr:row>27</xdr:row>
      <xdr:rowOff>256999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5A4D8AE-8AE5-40F1-A566-400EABD6D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1025" y="5448300"/>
          <a:ext cx="8857143" cy="140952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561975</xdr:colOff>
      <xdr:row>34</xdr:row>
      <xdr:rowOff>104775</xdr:rowOff>
    </xdr:from>
    <xdr:to>
      <xdr:col>15</xdr:col>
      <xdr:colOff>161925</xdr:colOff>
      <xdr:row>40</xdr:row>
      <xdr:rowOff>166197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05D5EB2-DA68-467B-9D7E-626EF0C4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1975" y="7877175"/>
          <a:ext cx="8982075" cy="125204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581025</xdr:colOff>
      <xdr:row>50</xdr:row>
      <xdr:rowOff>9525</xdr:rowOff>
    </xdr:from>
    <xdr:to>
      <xdr:col>15</xdr:col>
      <xdr:colOff>9525</xdr:colOff>
      <xdr:row>57</xdr:row>
      <xdr:rowOff>15559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E96B408-6104-4F17-A717-180CEBDE2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1025" y="10706100"/>
          <a:ext cx="8810625" cy="133953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504825</xdr:colOff>
      <xdr:row>0</xdr:row>
      <xdr:rowOff>128586</xdr:rowOff>
    </xdr:from>
    <xdr:to>
      <xdr:col>13</xdr:col>
      <xdr:colOff>220980</xdr:colOff>
      <xdr:row>2</xdr:row>
      <xdr:rowOff>113346</xdr:rowOff>
    </xdr:to>
    <xdr:sp macro="[0]!mt4CalcCode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CC1B4E75-8E79-45A3-934E-7541B73291A1}"/>
            </a:ext>
          </a:extLst>
        </xdr:cNvPr>
        <xdr:cNvSpPr/>
      </xdr:nvSpPr>
      <xdr:spPr>
        <a:xfrm>
          <a:off x="8943975" y="128586"/>
          <a:ext cx="1554480" cy="365760"/>
        </a:xfrm>
        <a:prstGeom prst="roundRect">
          <a:avLst>
            <a:gd name="adj" fmla="val 50000"/>
          </a:avLst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>
              <a:latin typeface="Lato" panose="020F0502020204030203" pitchFamily="34" charset="0"/>
              <a:cs typeface="Calibri Light" panose="020F0302020204030204" pitchFamily="34" charset="0"/>
            </a:rPr>
            <a:t>GENERATE</a:t>
          </a:r>
        </a:p>
      </xdr:txBody>
    </xdr:sp>
    <xdr:clientData/>
  </xdr:twoCellAnchor>
  <xdr:twoCellAnchor editAs="absolute">
    <xdr:from>
      <xdr:col>13</xdr:col>
      <xdr:colOff>323848</xdr:colOff>
      <xdr:row>0</xdr:row>
      <xdr:rowOff>128586</xdr:rowOff>
    </xdr:from>
    <xdr:to>
      <xdr:col>14</xdr:col>
      <xdr:colOff>1240153</xdr:colOff>
      <xdr:row>2</xdr:row>
      <xdr:rowOff>113346</xdr:rowOff>
    </xdr:to>
    <xdr:sp macro="[0]!clear1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12975363-5487-4383-B787-16E1E378E027}"/>
            </a:ext>
          </a:extLst>
        </xdr:cNvPr>
        <xdr:cNvSpPr/>
      </xdr:nvSpPr>
      <xdr:spPr>
        <a:xfrm>
          <a:off x="10601323" y="128586"/>
          <a:ext cx="1554480" cy="365760"/>
        </a:xfrm>
        <a:prstGeom prst="roundRect">
          <a:avLst>
            <a:gd name="adj" fmla="val 50000"/>
          </a:avLst>
        </a:prstGeom>
        <a:solidFill>
          <a:schemeClr val="tx1">
            <a:lumMod val="65000"/>
            <a:lumOff val="3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 baseline="0">
              <a:latin typeface="Lato" panose="020F0502020204030203" pitchFamily="34" charset="0"/>
              <a:cs typeface="Calibri Light" panose="020F0302020204030204" pitchFamily="34" charset="0"/>
            </a:rPr>
            <a:t>CLEAR RESULT</a:t>
          </a:r>
          <a:endParaRPr lang="en-US" sz="1200" b="1">
            <a:latin typeface="Lato" panose="020F0502020204030203" pitchFamily="34" charset="0"/>
            <a:cs typeface="Calibri Light" panose="020F030202020403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257176</xdr:colOff>
      <xdr:row>1</xdr:row>
      <xdr:rowOff>148441</xdr:rowOff>
    </xdr:from>
    <xdr:to>
      <xdr:col>26</xdr:col>
      <xdr:colOff>504826</xdr:colOff>
      <xdr:row>3</xdr:row>
      <xdr:rowOff>62716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D16E628-3AF4-42C3-AF4C-3A64440E92AA}"/>
            </a:ext>
          </a:extLst>
        </xdr:cNvPr>
        <xdr:cNvSpPr txBox="1"/>
      </xdr:nvSpPr>
      <xdr:spPr>
        <a:xfrm>
          <a:off x="5019676" y="424666"/>
          <a:ext cx="3962400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>
              <a:solidFill>
                <a:schemeClr val="tx1">
                  <a:lumMod val="75000"/>
                  <a:lumOff val="25000"/>
                </a:schemeClr>
              </a:solidFill>
              <a:latin typeface="Lato" panose="020F0502020204030203" pitchFamily="34" charset="0"/>
            </a:rPr>
            <a:t>ACCOUNT</a:t>
          </a:r>
          <a:r>
            <a:rPr lang="en-US" sz="1400" b="1" baseline="0">
              <a:solidFill>
                <a:schemeClr val="tx1">
                  <a:lumMod val="75000"/>
                  <a:lumOff val="25000"/>
                </a:schemeClr>
              </a:solidFill>
              <a:latin typeface="Lato" panose="020F0502020204030203" pitchFamily="34" charset="0"/>
            </a:rPr>
            <a:t> </a:t>
          </a:r>
          <a:r>
            <a:rPr lang="en-US" sz="1400" b="1">
              <a:solidFill>
                <a:schemeClr val="tx1">
                  <a:lumMod val="75000"/>
                  <a:lumOff val="25000"/>
                </a:schemeClr>
              </a:solidFill>
              <a:latin typeface="Lato" panose="020F0502020204030203" pitchFamily="34" charset="0"/>
            </a:rPr>
            <a:t>STATEMENT</a:t>
          </a:r>
        </a:p>
      </xdr:txBody>
    </xdr:sp>
    <xdr:clientData/>
  </xdr:twoCellAnchor>
  <xdr:twoCellAnchor>
    <xdr:from>
      <xdr:col>25</xdr:col>
      <xdr:colOff>1123950</xdr:colOff>
      <xdr:row>1</xdr:row>
      <xdr:rowOff>130300</xdr:rowOff>
    </xdr:from>
    <xdr:to>
      <xdr:col>27</xdr:col>
      <xdr:colOff>112712</xdr:colOff>
      <xdr:row>3</xdr:row>
      <xdr:rowOff>69340</xdr:rowOff>
    </xdr:to>
    <xdr:sp macro="[0]!copyresult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84E24E58-7939-479B-A91B-9B021C433154}"/>
            </a:ext>
          </a:extLst>
        </xdr:cNvPr>
        <xdr:cNvSpPr/>
      </xdr:nvSpPr>
      <xdr:spPr>
        <a:xfrm>
          <a:off x="8629650" y="406525"/>
          <a:ext cx="1008062" cy="320040"/>
        </a:xfrm>
        <a:prstGeom prst="roundRect">
          <a:avLst>
            <a:gd name="adj" fmla="val 50000"/>
          </a:avLst>
        </a:prstGeom>
        <a:solidFill>
          <a:srgbClr val="1983B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 baseline="0">
              <a:latin typeface="Arial" panose="020B0604020202020204" pitchFamily="34" charset="0"/>
              <a:cs typeface="Arial" panose="020B0604020202020204" pitchFamily="34" charset="0"/>
            </a:rPr>
            <a:t>COPY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27</xdr:col>
      <xdr:colOff>203941</xdr:colOff>
      <xdr:row>1</xdr:row>
      <xdr:rowOff>130300</xdr:rowOff>
    </xdr:from>
    <xdr:to>
      <xdr:col>28</xdr:col>
      <xdr:colOff>364278</xdr:colOff>
      <xdr:row>3</xdr:row>
      <xdr:rowOff>69340</xdr:rowOff>
    </xdr:to>
    <xdr:sp macro="[0]!clear1" textlink="">
      <xdr:nvSpPr>
        <xdr:cNvPr id="5" name="Rectangle: Rounded Corners 4">
          <a:extLst>
            <a:ext uri="{FF2B5EF4-FFF2-40B4-BE49-F238E27FC236}">
              <a16:creationId xmlns:a16="http://schemas.microsoft.com/office/drawing/2014/main" id="{38C26491-138C-480D-87F6-4F8F423C5905}"/>
            </a:ext>
          </a:extLst>
        </xdr:cNvPr>
        <xdr:cNvSpPr/>
      </xdr:nvSpPr>
      <xdr:spPr>
        <a:xfrm>
          <a:off x="9728941" y="406525"/>
          <a:ext cx="1008062" cy="320040"/>
        </a:xfrm>
        <a:prstGeom prst="roundRect">
          <a:avLst>
            <a:gd name="adj" fmla="val 50000"/>
          </a:avLst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 baseline="0">
              <a:latin typeface="Arial" panose="020B0604020202020204" pitchFamily="34" charset="0"/>
              <a:cs typeface="Arial" panose="020B0604020202020204" pitchFamily="34" charset="0"/>
            </a:rPr>
            <a:t>CLEAR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1</xdr:row>
      <xdr:rowOff>144836</xdr:rowOff>
    </xdr:from>
    <xdr:to>
      <xdr:col>18</xdr:col>
      <xdr:colOff>851591</xdr:colOff>
      <xdr:row>3</xdr:row>
      <xdr:rowOff>68636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FC6042B-7DB8-44BA-9721-29E7A1036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421061"/>
          <a:ext cx="851591" cy="304800"/>
        </a:xfrm>
        <a:prstGeom prst="rect">
          <a:avLst/>
        </a:prstGeom>
      </xdr:spPr>
    </xdr:pic>
    <xdr:clientData/>
  </xdr:twoCellAnchor>
  <xdr:twoCellAnchor editAs="oneCell">
    <xdr:from>
      <xdr:col>24</xdr:col>
      <xdr:colOff>438151</xdr:colOff>
      <xdr:row>0</xdr:row>
      <xdr:rowOff>19050</xdr:rowOff>
    </xdr:from>
    <xdr:to>
      <xdr:col>29</xdr:col>
      <xdr:colOff>123826</xdr:colOff>
      <xdr:row>1</xdr:row>
      <xdr:rowOff>205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D7588E7-E4C4-4DD3-A755-011EA9A0D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-100000" contrast="6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96101" y="19050"/>
          <a:ext cx="4572000" cy="257380"/>
        </a:xfrm>
        <a:prstGeom prst="rect">
          <a:avLst/>
        </a:prstGeom>
      </xdr:spPr>
    </xdr:pic>
    <xdr:clientData/>
  </xdr:twoCellAnchor>
  <xdr:twoCellAnchor editAs="oneCell">
    <xdr:from>
      <xdr:col>18</xdr:col>
      <xdr:colOff>962025</xdr:colOff>
      <xdr:row>1</xdr:row>
      <xdr:rowOff>123825</xdr:rowOff>
    </xdr:from>
    <xdr:to>
      <xdr:col>19</xdr:col>
      <xdr:colOff>152400</xdr:colOff>
      <xdr:row>3</xdr:row>
      <xdr:rowOff>104775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EF90153-FFA0-4F4B-9845-6B367A8B1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400050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28</xdr:col>
      <xdr:colOff>866775</xdr:colOff>
      <xdr:row>1</xdr:row>
      <xdr:rowOff>130300</xdr:rowOff>
    </xdr:from>
    <xdr:to>
      <xdr:col>29</xdr:col>
      <xdr:colOff>15240</xdr:colOff>
      <xdr:row>3</xdr:row>
      <xdr:rowOff>69340</xdr:rowOff>
    </xdr:to>
    <xdr:sp macro="[0]!LASTdata" textlink="">
      <xdr:nvSpPr>
        <xdr:cNvPr id="22" name="Oval 21">
          <a:extLst>
            <a:ext uri="{FF2B5EF4-FFF2-40B4-BE49-F238E27FC236}">
              <a16:creationId xmlns:a16="http://schemas.microsoft.com/office/drawing/2014/main" id="{37D7A344-7CAE-4C33-B45C-001E5550688D}"/>
            </a:ext>
          </a:extLst>
        </xdr:cNvPr>
        <xdr:cNvSpPr/>
      </xdr:nvSpPr>
      <xdr:spPr>
        <a:xfrm>
          <a:off x="11239500" y="406525"/>
          <a:ext cx="320040" cy="320040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0">
              <a:solidFill>
                <a:schemeClr val="bg1"/>
              </a:solidFill>
            </a:rPr>
            <a:t>↓</a:t>
          </a:r>
        </a:p>
      </xdr:txBody>
    </xdr:sp>
    <xdr:clientData/>
  </xdr:twoCellAnchor>
  <xdr:twoCellAnchor editAs="absolute">
    <xdr:from>
      <xdr:col>28</xdr:col>
      <xdr:colOff>455507</xdr:colOff>
      <xdr:row>1</xdr:row>
      <xdr:rowOff>130300</xdr:rowOff>
    </xdr:from>
    <xdr:to>
      <xdr:col>28</xdr:col>
      <xdr:colOff>775547</xdr:colOff>
      <xdr:row>3</xdr:row>
      <xdr:rowOff>69340</xdr:rowOff>
    </xdr:to>
    <xdr:sp macro="[0]!updata" textlink="">
      <xdr:nvSpPr>
        <xdr:cNvPr id="23" name="Oval 22">
          <a:extLst>
            <a:ext uri="{FF2B5EF4-FFF2-40B4-BE49-F238E27FC236}">
              <a16:creationId xmlns:a16="http://schemas.microsoft.com/office/drawing/2014/main" id="{8E62C2FB-DCDA-4DB8-AE03-74E9B21E07ED}"/>
            </a:ext>
          </a:extLst>
        </xdr:cNvPr>
        <xdr:cNvSpPr/>
      </xdr:nvSpPr>
      <xdr:spPr>
        <a:xfrm flipV="1">
          <a:off x="10828232" y="406525"/>
          <a:ext cx="320040" cy="320040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0">
              <a:solidFill>
                <a:schemeClr val="bg1"/>
              </a:solidFill>
            </a:rPr>
            <a:t>↓</a:t>
          </a:r>
        </a:p>
      </xdr:txBody>
    </xdr:sp>
    <xdr:clientData/>
  </xdr:twoCellAnchor>
  <xdr:twoCellAnchor editAs="oneCell">
    <xdr:from>
      <xdr:col>21</xdr:col>
      <xdr:colOff>485776</xdr:colOff>
      <xdr:row>1</xdr:row>
      <xdr:rowOff>76201</xdr:rowOff>
    </xdr:from>
    <xdr:to>
      <xdr:col>23</xdr:col>
      <xdr:colOff>333376</xdr:colOff>
      <xdr:row>3</xdr:row>
      <xdr:rowOff>34031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BFF20D5-0BCA-4422-BEC3-100511417D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66" b="28000"/>
        <a:stretch/>
      </xdr:blipFill>
      <xdr:spPr bwMode="auto">
        <a:xfrm>
          <a:off x="4600576" y="352426"/>
          <a:ext cx="1543050" cy="338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4F3ED-62FC-40B2-BA0F-D9715184C194}">
  <sheetPr codeName="Sheet5">
    <tabColor theme="2" tint="-0.499984740745262"/>
  </sheetPr>
  <dimension ref="A1:V74"/>
  <sheetViews>
    <sheetView showGridLines="0" showRowColHeaders="0" tabSelected="1" workbookViewId="0">
      <pane ySplit="5" topLeftCell="A6" activePane="bottomLeft" state="frozen"/>
      <selection pane="bottomLeft" activeCell="T5" sqref="T5"/>
    </sheetView>
  </sheetViews>
  <sheetFormatPr defaultRowHeight="15" x14ac:dyDescent="0.25"/>
  <cols>
    <col min="8" max="8" width="12.7109375" customWidth="1"/>
  </cols>
  <sheetData>
    <row r="1" spans="1:22" ht="12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2" customHeight="1" x14ac:dyDescent="0.25">
      <c r="A2" s="1"/>
      <c r="B2" s="53" t="s">
        <v>0</v>
      </c>
      <c r="C2" s="53"/>
      <c r="D2" s="53"/>
      <c r="E2" s="1"/>
      <c r="F2" s="6" t="s">
        <v>6</v>
      </c>
      <c r="G2" s="1"/>
      <c r="H2" s="7" t="s">
        <v>7</v>
      </c>
      <c r="I2" s="1"/>
      <c r="J2" s="1"/>
      <c r="K2" s="1"/>
      <c r="L2" s="1"/>
      <c r="M2" s="8" t="s">
        <v>10</v>
      </c>
      <c r="N2" s="1"/>
      <c r="O2" s="1"/>
      <c r="P2" s="1"/>
      <c r="Q2" s="1"/>
      <c r="R2" s="1"/>
      <c r="S2" s="1"/>
      <c r="T2" s="1"/>
      <c r="U2" s="1"/>
      <c r="V2" s="1"/>
    </row>
    <row r="3" spans="1:22" ht="12" customHeight="1" x14ac:dyDescent="0.25">
      <c r="A3" s="1"/>
      <c r="B3" s="53"/>
      <c r="C3" s="53"/>
      <c r="D3" s="53"/>
      <c r="E3" s="1"/>
      <c r="F3" s="8" t="s">
        <v>8</v>
      </c>
      <c r="G3" s="1"/>
      <c r="H3" s="1"/>
      <c r="I3" s="1"/>
      <c r="J3" s="1"/>
      <c r="K3" s="1"/>
      <c r="L3" s="1"/>
      <c r="M3" s="9" t="s">
        <v>11</v>
      </c>
      <c r="N3" s="1"/>
      <c r="O3" s="1"/>
      <c r="P3" s="1"/>
      <c r="Q3" s="1"/>
      <c r="R3" s="1"/>
      <c r="S3" s="1"/>
      <c r="T3" s="1"/>
      <c r="U3" s="1"/>
      <c r="V3" s="1"/>
    </row>
    <row r="4" spans="1:22" ht="12" customHeight="1" x14ac:dyDescent="0.25">
      <c r="A4" s="1"/>
      <c r="B4" s="53"/>
      <c r="C4" s="53"/>
      <c r="D4" s="53"/>
      <c r="E4" s="1"/>
      <c r="F4" s="1" t="s">
        <v>9</v>
      </c>
      <c r="G4" s="1"/>
      <c r="H4" s="1"/>
      <c r="I4" s="1"/>
      <c r="J4" s="1"/>
      <c r="K4" s="1"/>
      <c r="L4" s="1"/>
      <c r="M4" s="10" t="s">
        <v>12</v>
      </c>
      <c r="N4" s="1"/>
      <c r="O4" s="1"/>
      <c r="P4" s="1"/>
      <c r="Q4" s="1"/>
      <c r="R4" s="1"/>
      <c r="S4" s="1"/>
      <c r="T4" s="1" t="s">
        <v>41</v>
      </c>
      <c r="U4" s="1"/>
      <c r="V4" s="1"/>
    </row>
    <row r="5" spans="1:22" ht="12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6.25" x14ac:dyDescent="0.4">
      <c r="B6" s="2" t="s">
        <v>1</v>
      </c>
      <c r="H6" s="2"/>
      <c r="O6" s="2"/>
    </row>
    <row r="7" spans="1:22" ht="3" customHeight="1" x14ac:dyDescent="0.25"/>
    <row r="8" spans="1:22" ht="18.75" x14ac:dyDescent="0.3">
      <c r="B8" s="3" t="s">
        <v>37</v>
      </c>
      <c r="H8" s="3"/>
      <c r="I8" s="4"/>
      <c r="O8" s="3"/>
    </row>
    <row r="9" spans="1:22" ht="18.75" x14ac:dyDescent="0.3">
      <c r="B9" s="3"/>
      <c r="H9" s="3"/>
      <c r="O9" s="3"/>
    </row>
    <row r="10" spans="1:22" ht="90" customHeight="1" x14ac:dyDescent="0.25"/>
    <row r="11" spans="1:22" ht="44.25" customHeight="1" x14ac:dyDescent="0.25"/>
    <row r="16" spans="1:22" ht="18.75" x14ac:dyDescent="0.3">
      <c r="B16" s="3"/>
    </row>
    <row r="19" spans="2:2" ht="26.25" x14ac:dyDescent="0.4">
      <c r="B19" s="2" t="s">
        <v>2</v>
      </c>
    </row>
    <row r="20" spans="2:2" ht="18.75" x14ac:dyDescent="0.3">
      <c r="B20" s="3" t="s">
        <v>38</v>
      </c>
    </row>
    <row r="28" spans="2:2" ht="26.25" x14ac:dyDescent="0.4">
      <c r="B28" s="2"/>
    </row>
    <row r="30" spans="2:2" ht="0.75" customHeight="1" x14ac:dyDescent="0.25"/>
    <row r="31" spans="2:2" ht="0.75" customHeight="1" x14ac:dyDescent="0.25"/>
    <row r="32" spans="2:2" ht="5.0999999999999996" customHeight="1" x14ac:dyDescent="0.25"/>
    <row r="33" spans="2:2" ht="26.25" x14ac:dyDescent="0.4">
      <c r="B33" s="2" t="s">
        <v>3</v>
      </c>
    </row>
    <row r="34" spans="2:2" ht="18.75" x14ac:dyDescent="0.3">
      <c r="B34" s="3" t="s">
        <v>39</v>
      </c>
    </row>
    <row r="37" spans="2:2" ht="18.75" x14ac:dyDescent="0.3">
      <c r="B37" s="5"/>
    </row>
    <row r="46" spans="2:2" ht="0.95" customHeight="1" x14ac:dyDescent="0.25"/>
    <row r="47" spans="2:2" ht="0.95" customHeight="1" x14ac:dyDescent="0.25"/>
    <row r="48" spans="2:2" ht="26.25" x14ac:dyDescent="0.4">
      <c r="B48" s="2" t="s">
        <v>4</v>
      </c>
    </row>
    <row r="49" spans="2:2" ht="18.75" x14ac:dyDescent="0.3">
      <c r="B49" s="3" t="s">
        <v>34</v>
      </c>
    </row>
    <row r="60" spans="2:2" ht="5.0999999999999996" customHeight="1" x14ac:dyDescent="0.25"/>
    <row r="61" spans="2:2" ht="5.0999999999999996" customHeight="1" x14ac:dyDescent="0.25"/>
    <row r="62" spans="2:2" ht="26.25" x14ac:dyDescent="0.4">
      <c r="B62" s="2" t="s">
        <v>5</v>
      </c>
    </row>
    <row r="63" spans="2:2" ht="18.75" x14ac:dyDescent="0.3">
      <c r="B63" s="3" t="s">
        <v>33</v>
      </c>
    </row>
    <row r="74" spans="2:2" ht="18.75" x14ac:dyDescent="0.3">
      <c r="B74" s="3" t="s">
        <v>35</v>
      </c>
    </row>
  </sheetData>
  <sheetProtection algorithmName="SHA-512" hashValue="ToqoqvdjqJjwqOqGoXac0myhKZXXcUJK7/tTcjiIFd6T/G/o+2YTewuQODrtW5STeGiF/iCfSSDkMz7/P0um/g==" saltValue="2lGKEY8R2VPMAEY9qdTycQ==" spinCount="100000" sheet="1" objects="1" scenarios="1" formatCells="0"/>
  <mergeCells count="1">
    <mergeCell ref="B2:D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0000"/>
  </sheetPr>
  <dimension ref="A1:Z372"/>
  <sheetViews>
    <sheetView showGridLines="0" zoomScaleNormal="100" workbookViewId="0">
      <pane ySplit="3" topLeftCell="A4" activePane="bottomLeft" state="frozen"/>
      <selection pane="bottomLeft"/>
    </sheetView>
  </sheetViews>
  <sheetFormatPr defaultRowHeight="15" x14ac:dyDescent="0.25"/>
  <cols>
    <col min="1" max="1" width="9.7109375" style="14" customWidth="1"/>
    <col min="2" max="2" width="14.140625" style="14" customWidth="1"/>
    <col min="3" max="3" width="9.140625" style="14"/>
    <col min="4" max="4" width="27.140625" style="14" customWidth="1"/>
    <col min="5" max="5" width="23.42578125" style="14" customWidth="1"/>
    <col min="6" max="6" width="9.140625" style="14"/>
    <col min="7" max="7" width="6.28515625" style="14" customWidth="1"/>
    <col min="8" max="8" width="9.85546875" style="14" customWidth="1"/>
    <col min="9" max="9" width="8.140625" style="14" customWidth="1"/>
    <col min="10" max="11" width="9.5703125" style="14" customWidth="1"/>
    <col min="12" max="12" width="7.42578125" style="14" customWidth="1"/>
    <col min="13" max="13" width="10.5703125" style="14" customWidth="1"/>
    <col min="14" max="14" width="9.5703125" style="14" customWidth="1"/>
    <col min="15" max="15" width="21.140625" customWidth="1"/>
    <col min="20" max="21" width="4" customWidth="1"/>
  </cols>
  <sheetData>
    <row r="1" spans="1:26" x14ac:dyDescent="0.25">
      <c r="A1" s="52" t="s">
        <v>36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S1" t="s">
        <v>27</v>
      </c>
      <c r="T1" t="s">
        <v>28</v>
      </c>
      <c r="U1" t="s">
        <v>18</v>
      </c>
      <c r="V1" t="s">
        <v>19</v>
      </c>
      <c r="W1" t="s">
        <v>29</v>
      </c>
      <c r="X1" t="s">
        <v>30</v>
      </c>
      <c r="Y1" t="s">
        <v>31</v>
      </c>
      <c r="Z1" t="s">
        <v>32</v>
      </c>
    </row>
    <row r="2" spans="1:26" x14ac:dyDescent="0.25">
      <c r="A2"/>
      <c r="B2"/>
      <c r="C2"/>
      <c r="D2"/>
      <c r="E2"/>
      <c r="F2"/>
      <c r="G2"/>
      <c r="H2"/>
      <c r="I2"/>
      <c r="J2"/>
      <c r="K2"/>
      <c r="L2"/>
      <c r="M2"/>
      <c r="N2"/>
      <c r="P2" s="49"/>
      <c r="S2">
        <f>DATA!B2</f>
        <v>0</v>
      </c>
      <c r="T2">
        <f>VALUE(DATA!F2)</f>
        <v>0</v>
      </c>
      <c r="W2" s="49">
        <f>VALUE(DATA!E2)</f>
        <v>0</v>
      </c>
      <c r="X2">
        <f>VALUE(DATA!G2)</f>
        <v>0</v>
      </c>
      <c r="Y2">
        <f>VALUE(DATA!I2+DATA!J2)</f>
        <v>0</v>
      </c>
      <c r="Z2" s="11">
        <f>DATA!L2</f>
        <v>0</v>
      </c>
    </row>
    <row r="3" spans="1:26" x14ac:dyDescent="0.25">
      <c r="A3"/>
      <c r="B3"/>
      <c r="C3"/>
      <c r="D3"/>
      <c r="E3"/>
      <c r="F3"/>
      <c r="G3"/>
      <c r="H3"/>
      <c r="I3"/>
      <c r="J3"/>
      <c r="K3"/>
      <c r="L3"/>
      <c r="M3"/>
      <c r="N3"/>
      <c r="P3" s="49"/>
      <c r="S3">
        <f>DATA!B3</f>
        <v>0</v>
      </c>
      <c r="T3">
        <f>VALUE(DATA!F3)</f>
        <v>0</v>
      </c>
      <c r="W3" s="49">
        <f>VALUE(DATA!E3)</f>
        <v>0</v>
      </c>
      <c r="X3">
        <f>VALUE(DATA!G3)</f>
        <v>0</v>
      </c>
      <c r="Y3">
        <f>VALUE(DATA!I3+DATA!J3)</f>
        <v>0</v>
      </c>
      <c r="Z3" s="11">
        <f>DATA!L3</f>
        <v>0</v>
      </c>
    </row>
    <row r="4" spans="1:26" x14ac:dyDescent="0.25">
      <c r="A4"/>
      <c r="B4"/>
      <c r="C4"/>
      <c r="D4"/>
      <c r="E4"/>
      <c r="F4"/>
      <c r="G4"/>
      <c r="H4"/>
      <c r="I4"/>
      <c r="J4"/>
      <c r="K4"/>
      <c r="L4"/>
      <c r="M4"/>
      <c r="N4"/>
      <c r="P4" s="49"/>
      <c r="S4">
        <f>DATA!B4</f>
        <v>0</v>
      </c>
      <c r="T4">
        <f>VALUE(DATA!F4)</f>
        <v>0</v>
      </c>
      <c r="W4" s="49">
        <f>VALUE(DATA!E4)</f>
        <v>0</v>
      </c>
      <c r="X4">
        <f>VALUE(DATA!G4)</f>
        <v>0</v>
      </c>
      <c r="Y4">
        <f>VALUE(DATA!I4+DATA!J4)</f>
        <v>0</v>
      </c>
      <c r="Z4" s="11">
        <f>DATA!L4</f>
        <v>0</v>
      </c>
    </row>
    <row r="5" spans="1:26" x14ac:dyDescent="0.25">
      <c r="A5"/>
      <c r="B5"/>
      <c r="C5"/>
      <c r="D5"/>
      <c r="E5"/>
      <c r="F5"/>
      <c r="G5"/>
      <c r="H5"/>
      <c r="I5"/>
      <c r="J5"/>
      <c r="K5"/>
      <c r="L5"/>
      <c r="M5"/>
      <c r="N5"/>
      <c r="P5" s="49"/>
      <c r="S5">
        <f>DATA!B5</f>
        <v>0</v>
      </c>
      <c r="T5">
        <f>VALUE(DATA!F5)</f>
        <v>0</v>
      </c>
      <c r="W5" s="49">
        <f>VALUE(DATA!E5)</f>
        <v>0</v>
      </c>
      <c r="X5">
        <f>VALUE(DATA!G5)</f>
        <v>0</v>
      </c>
      <c r="Y5">
        <f>VALUE(DATA!I5+DATA!J5)</f>
        <v>0</v>
      </c>
      <c r="Z5" s="11">
        <f>DATA!L5</f>
        <v>0</v>
      </c>
    </row>
    <row r="6" spans="1:26" x14ac:dyDescent="0.25">
      <c r="A6"/>
      <c r="B6"/>
      <c r="C6"/>
      <c r="D6"/>
      <c r="E6"/>
      <c r="F6"/>
      <c r="G6"/>
      <c r="H6"/>
      <c r="I6"/>
      <c r="J6"/>
      <c r="K6"/>
      <c r="L6"/>
      <c r="M6"/>
      <c r="N6"/>
      <c r="P6" s="49"/>
      <c r="S6">
        <f>DATA!B6</f>
        <v>0</v>
      </c>
      <c r="T6">
        <f>VALUE(DATA!F6)</f>
        <v>0</v>
      </c>
      <c r="W6" s="49">
        <f>VALUE(DATA!E6)</f>
        <v>0</v>
      </c>
      <c r="X6">
        <f>VALUE(DATA!G6)</f>
        <v>0</v>
      </c>
      <c r="Y6">
        <f>VALUE(DATA!I6+DATA!J6)</f>
        <v>0</v>
      </c>
      <c r="Z6" s="11">
        <f>DATA!L6</f>
        <v>0</v>
      </c>
    </row>
    <row r="7" spans="1:26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P7" s="49"/>
      <c r="S7">
        <f>DATA!B7</f>
        <v>0</v>
      </c>
      <c r="T7">
        <f>VALUE(DATA!F7)</f>
        <v>0</v>
      </c>
      <c r="W7" s="49">
        <f>VALUE(DATA!E7)</f>
        <v>0</v>
      </c>
      <c r="X7">
        <f>VALUE(DATA!G7)</f>
        <v>0</v>
      </c>
      <c r="Y7">
        <f>VALUE(DATA!I7+DATA!J7)</f>
        <v>0</v>
      </c>
      <c r="Z7" s="11">
        <f>DATA!L7</f>
        <v>0</v>
      </c>
    </row>
    <row r="8" spans="1:26" x14ac:dyDescent="0.25">
      <c r="A8"/>
      <c r="B8"/>
      <c r="C8"/>
      <c r="D8"/>
      <c r="E8"/>
      <c r="F8"/>
      <c r="G8"/>
      <c r="H8"/>
      <c r="I8"/>
      <c r="J8"/>
      <c r="K8"/>
      <c r="L8"/>
      <c r="M8"/>
      <c r="N8"/>
      <c r="P8" s="49"/>
      <c r="S8">
        <f>DATA!B8</f>
        <v>0</v>
      </c>
      <c r="T8">
        <f>VALUE(DATA!F8)</f>
        <v>0</v>
      </c>
      <c r="W8" s="49">
        <f>VALUE(DATA!E8)</f>
        <v>0</v>
      </c>
      <c r="X8">
        <f>VALUE(DATA!G8)</f>
        <v>0</v>
      </c>
      <c r="Y8">
        <f>VALUE(DATA!I8+DATA!J8)</f>
        <v>0</v>
      </c>
      <c r="Z8" s="11">
        <f>DATA!L8</f>
        <v>0</v>
      </c>
    </row>
    <row r="9" spans="1:26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P9" s="49"/>
      <c r="S9">
        <f>DATA!B9</f>
        <v>0</v>
      </c>
      <c r="T9">
        <f>VALUE(DATA!F9)</f>
        <v>0</v>
      </c>
      <c r="W9" s="49">
        <f>VALUE(DATA!E9)</f>
        <v>0</v>
      </c>
      <c r="X9">
        <f>VALUE(DATA!G9)</f>
        <v>0</v>
      </c>
      <c r="Y9">
        <f>VALUE(DATA!I9+DATA!J9)</f>
        <v>0</v>
      </c>
      <c r="Z9" s="11">
        <f>DATA!L9</f>
        <v>0</v>
      </c>
    </row>
    <row r="10" spans="1:26" x14ac:dyDescent="0.25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P10" s="49"/>
      <c r="S10">
        <f>DATA!B10</f>
        <v>0</v>
      </c>
      <c r="T10">
        <f>VALUE(DATA!F10)</f>
        <v>0</v>
      </c>
      <c r="W10" s="49">
        <f>VALUE(DATA!E10)</f>
        <v>0</v>
      </c>
      <c r="X10">
        <f>VALUE(DATA!G10)</f>
        <v>0</v>
      </c>
      <c r="Y10">
        <f>VALUE(DATA!I10+DATA!J10)</f>
        <v>0</v>
      </c>
      <c r="Z10" s="11">
        <f>DATA!L10</f>
        <v>0</v>
      </c>
    </row>
    <row r="11" spans="1:26" x14ac:dyDescent="0.25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P11" s="49"/>
      <c r="S11">
        <f>DATA!B11</f>
        <v>0</v>
      </c>
      <c r="T11">
        <f>VALUE(DATA!F11)</f>
        <v>0</v>
      </c>
      <c r="W11" s="49">
        <f>VALUE(DATA!E11)</f>
        <v>0</v>
      </c>
      <c r="X11">
        <f>VALUE(DATA!G11)</f>
        <v>0</v>
      </c>
      <c r="Y11">
        <f>VALUE(DATA!I11+DATA!J11)</f>
        <v>0</v>
      </c>
      <c r="Z11" s="11">
        <f>DATA!L11</f>
        <v>0</v>
      </c>
    </row>
    <row r="12" spans="1:26" x14ac:dyDescent="0.25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P12" s="49"/>
      <c r="S12">
        <f>DATA!B12</f>
        <v>0</v>
      </c>
      <c r="T12">
        <f>VALUE(DATA!F12)</f>
        <v>0</v>
      </c>
      <c r="W12" s="49">
        <f>VALUE(DATA!E12)</f>
        <v>0</v>
      </c>
      <c r="X12">
        <f>VALUE(DATA!G12)</f>
        <v>0</v>
      </c>
      <c r="Y12">
        <f>VALUE(DATA!I12+DATA!J12)</f>
        <v>0</v>
      </c>
      <c r="Z12" s="11">
        <f>DATA!L12</f>
        <v>0</v>
      </c>
    </row>
    <row r="13" spans="1:26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P13" s="49"/>
      <c r="S13">
        <f>DATA!B13</f>
        <v>0</v>
      </c>
      <c r="T13">
        <f>VALUE(DATA!F13)</f>
        <v>0</v>
      </c>
      <c r="W13" s="49">
        <f>VALUE(DATA!E13)</f>
        <v>0</v>
      </c>
      <c r="X13">
        <f>VALUE(DATA!G13)</f>
        <v>0</v>
      </c>
      <c r="Y13">
        <f>VALUE(DATA!I13+DATA!J13)</f>
        <v>0</v>
      </c>
      <c r="Z13" s="11">
        <f>DATA!L13</f>
        <v>0</v>
      </c>
    </row>
    <row r="14" spans="1:26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P14" s="49"/>
      <c r="S14">
        <f>DATA!B14</f>
        <v>0</v>
      </c>
      <c r="T14">
        <f>VALUE(DATA!F14)</f>
        <v>0</v>
      </c>
      <c r="W14" s="49">
        <f>VALUE(DATA!E14)</f>
        <v>0</v>
      </c>
      <c r="X14">
        <f>VALUE(DATA!G14)</f>
        <v>0</v>
      </c>
      <c r="Y14">
        <f>VALUE(DATA!I14+DATA!J14)</f>
        <v>0</v>
      </c>
      <c r="Z14" s="11">
        <f>DATA!L14</f>
        <v>0</v>
      </c>
    </row>
    <row r="15" spans="1:26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P15" s="49"/>
      <c r="S15">
        <f>DATA!B15</f>
        <v>0</v>
      </c>
      <c r="T15">
        <f>VALUE(DATA!F15)</f>
        <v>0</v>
      </c>
      <c r="W15" s="49">
        <f>VALUE(DATA!E15)</f>
        <v>0</v>
      </c>
      <c r="X15">
        <f>VALUE(DATA!G15)</f>
        <v>0</v>
      </c>
      <c r="Y15">
        <f>VALUE(DATA!I15+DATA!J15)</f>
        <v>0</v>
      </c>
      <c r="Z15" s="11">
        <f>DATA!L15</f>
        <v>0</v>
      </c>
    </row>
    <row r="16" spans="1:26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P16" s="49"/>
      <c r="S16">
        <f>DATA!B16</f>
        <v>0</v>
      </c>
      <c r="T16">
        <f>VALUE(DATA!F16)</f>
        <v>0</v>
      </c>
      <c r="W16" s="49">
        <f>VALUE(DATA!E16)</f>
        <v>0</v>
      </c>
      <c r="X16">
        <f>VALUE(DATA!G16)</f>
        <v>0</v>
      </c>
      <c r="Y16">
        <f>VALUE(DATA!I16+DATA!J16)</f>
        <v>0</v>
      </c>
      <c r="Z16" s="11">
        <f>DATA!L16</f>
        <v>0</v>
      </c>
    </row>
    <row r="17" spans="1:26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P17" s="49"/>
      <c r="S17">
        <f>DATA!B17</f>
        <v>0</v>
      </c>
      <c r="T17">
        <f>VALUE(DATA!F17)</f>
        <v>0</v>
      </c>
      <c r="W17" s="49">
        <f>VALUE(DATA!E17)</f>
        <v>0</v>
      </c>
      <c r="X17">
        <f>VALUE(DATA!G17)</f>
        <v>0</v>
      </c>
      <c r="Y17">
        <f>VALUE(DATA!I17+DATA!J17)</f>
        <v>0</v>
      </c>
      <c r="Z17" s="11">
        <f>DATA!L17</f>
        <v>0</v>
      </c>
    </row>
    <row r="18" spans="1:26" x14ac:dyDescent="0.25">
      <c r="A18" s="23"/>
      <c r="E18" s="20"/>
      <c r="F18" s="21"/>
      <c r="H18" s="19"/>
      <c r="K18" s="19"/>
      <c r="L18" s="19"/>
      <c r="M18" s="19"/>
      <c r="N18" s="19"/>
    </row>
    <row r="19" spans="1:26" x14ac:dyDescent="0.25">
      <c r="A19" s="23"/>
      <c r="F19" s="21"/>
      <c r="H19" s="19"/>
      <c r="K19" s="19"/>
      <c r="L19" s="19"/>
      <c r="M19" s="19"/>
      <c r="N19" s="19"/>
    </row>
    <row r="20" spans="1:26" x14ac:dyDescent="0.25">
      <c r="A20" s="23"/>
      <c r="E20" s="20"/>
      <c r="F20" s="21"/>
      <c r="H20" s="19"/>
      <c r="K20" s="19"/>
      <c r="L20" s="19"/>
      <c r="M20" s="19"/>
      <c r="N20" s="19"/>
    </row>
    <row r="21" spans="1:26" x14ac:dyDescent="0.25">
      <c r="A21" s="23"/>
      <c r="F21" s="21"/>
      <c r="H21" s="19"/>
      <c r="K21" s="19"/>
      <c r="L21" s="19"/>
      <c r="M21" s="19"/>
      <c r="N21" s="19"/>
    </row>
    <row r="22" spans="1:26" x14ac:dyDescent="0.25">
      <c r="A22" s="23"/>
      <c r="F22" s="21"/>
      <c r="H22" s="19"/>
      <c r="K22" s="19"/>
      <c r="L22" s="19"/>
      <c r="M22" s="19"/>
      <c r="N22" s="19"/>
    </row>
    <row r="23" spans="1:26" x14ac:dyDescent="0.25">
      <c r="A23" s="23"/>
      <c r="F23" s="21"/>
      <c r="H23" s="19"/>
      <c r="K23" s="19"/>
      <c r="L23" s="19"/>
      <c r="M23" s="19"/>
      <c r="N23" s="19"/>
    </row>
    <row r="24" spans="1:26" x14ac:dyDescent="0.25">
      <c r="A24" s="23"/>
      <c r="E24" s="20"/>
      <c r="F24" s="21"/>
      <c r="H24" s="19"/>
      <c r="K24" s="19"/>
      <c r="L24" s="19"/>
      <c r="M24" s="19"/>
      <c r="N24" s="19"/>
    </row>
    <row r="25" spans="1:26" x14ac:dyDescent="0.25">
      <c r="A25" s="23"/>
      <c r="F25" s="21"/>
      <c r="H25" s="19"/>
      <c r="K25" s="19"/>
      <c r="L25" s="19"/>
      <c r="M25" s="19"/>
      <c r="N25" s="19"/>
    </row>
    <row r="26" spans="1:26" x14ac:dyDescent="0.25">
      <c r="A26" s="23"/>
      <c r="F26" s="21"/>
      <c r="H26" s="19"/>
      <c r="K26" s="19"/>
      <c r="L26" s="19"/>
      <c r="M26" s="19"/>
      <c r="N26" s="19"/>
    </row>
    <row r="27" spans="1:26" x14ac:dyDescent="0.25">
      <c r="A27" s="23"/>
      <c r="F27" s="21"/>
      <c r="H27" s="19"/>
      <c r="I27" s="19"/>
      <c r="J27" s="19"/>
      <c r="K27" s="19"/>
      <c r="L27" s="19"/>
      <c r="M27" s="19"/>
    </row>
    <row r="28" spans="1:26" x14ac:dyDescent="0.25">
      <c r="A28" s="23"/>
      <c r="E28" s="20"/>
      <c r="F28" s="21"/>
      <c r="H28" s="19"/>
      <c r="K28" s="19"/>
      <c r="L28" s="19"/>
      <c r="M28" s="19"/>
      <c r="N28" s="19"/>
    </row>
    <row r="29" spans="1:26" x14ac:dyDescent="0.25">
      <c r="A29" s="23"/>
      <c r="F29" s="21"/>
      <c r="H29" s="19"/>
      <c r="K29" s="19"/>
      <c r="L29" s="19"/>
      <c r="M29" s="19"/>
    </row>
    <row r="30" spans="1:26" x14ac:dyDescent="0.25">
      <c r="A30" s="23"/>
      <c r="E30" s="20"/>
      <c r="F30" s="21"/>
      <c r="H30" s="19"/>
      <c r="K30" s="19"/>
      <c r="L30" s="19"/>
      <c r="M30" s="19"/>
      <c r="N30" s="19"/>
    </row>
    <row r="31" spans="1:26" x14ac:dyDescent="0.25">
      <c r="A31" s="23"/>
      <c r="F31" s="21"/>
      <c r="H31" s="19"/>
      <c r="K31" s="19"/>
      <c r="L31" s="19"/>
      <c r="M31" s="19"/>
      <c r="N31" s="19"/>
    </row>
    <row r="32" spans="1:26" x14ac:dyDescent="0.25">
      <c r="A32" s="23"/>
      <c r="F32" s="21"/>
      <c r="H32" s="19"/>
      <c r="K32" s="19"/>
      <c r="L32" s="19"/>
      <c r="M32" s="19"/>
      <c r="N32" s="19"/>
    </row>
    <row r="33" spans="1:14" x14ac:dyDescent="0.25">
      <c r="A33" s="23"/>
      <c r="F33" s="21"/>
      <c r="H33" s="19"/>
      <c r="K33" s="19"/>
      <c r="L33" s="19"/>
      <c r="M33" s="19"/>
      <c r="N33" s="19"/>
    </row>
    <row r="34" spans="1:14" x14ac:dyDescent="0.25">
      <c r="A34" s="23"/>
      <c r="C34" s="21"/>
      <c r="D34" s="21"/>
      <c r="E34" s="33"/>
      <c r="F34" s="21"/>
      <c r="H34" s="19"/>
      <c r="K34" s="19"/>
      <c r="L34" s="19"/>
      <c r="M34" s="19"/>
      <c r="N34" s="19"/>
    </row>
    <row r="35" spans="1:14" x14ac:dyDescent="0.25">
      <c r="A35" s="23"/>
      <c r="E35" s="33"/>
      <c r="F35" s="21"/>
      <c r="H35" s="19"/>
      <c r="K35" s="19"/>
      <c r="L35" s="19"/>
      <c r="M35" s="19"/>
      <c r="N35" s="19"/>
    </row>
    <row r="36" spans="1:14" x14ac:dyDescent="0.25">
      <c r="A36" s="23"/>
      <c r="E36" s="33"/>
      <c r="F36" s="21"/>
      <c r="H36" s="19"/>
      <c r="K36" s="19"/>
      <c r="L36" s="19"/>
      <c r="M36" s="19"/>
    </row>
    <row r="37" spans="1:14" x14ac:dyDescent="0.25">
      <c r="A37" s="23"/>
      <c r="E37" s="33"/>
      <c r="F37" s="21"/>
      <c r="H37" s="19"/>
      <c r="K37" s="19"/>
      <c r="L37" s="19"/>
      <c r="M37" s="19"/>
    </row>
    <row r="38" spans="1:14" x14ac:dyDescent="0.25">
      <c r="A38" s="23"/>
      <c r="E38" s="33"/>
      <c r="F38" s="21"/>
      <c r="H38" s="19"/>
      <c r="K38" s="19"/>
      <c r="L38" s="19"/>
      <c r="M38" s="19"/>
    </row>
    <row r="39" spans="1:14" x14ac:dyDescent="0.25">
      <c r="A39" s="23"/>
      <c r="E39" s="33"/>
      <c r="F39" s="21"/>
      <c r="H39" s="19"/>
      <c r="K39" s="19"/>
      <c r="L39" s="19"/>
      <c r="M39" s="19"/>
      <c r="N39" s="19"/>
    </row>
    <row r="40" spans="1:14" x14ac:dyDescent="0.25">
      <c r="A40" s="23"/>
      <c r="E40" s="33"/>
      <c r="F40" s="21"/>
      <c r="H40" s="19"/>
      <c r="K40" s="19"/>
      <c r="L40" s="19"/>
      <c r="M40" s="19"/>
      <c r="N40" s="19"/>
    </row>
    <row r="41" spans="1:14" x14ac:dyDescent="0.25">
      <c r="A41" s="23"/>
      <c r="E41" s="33"/>
      <c r="F41" s="21"/>
      <c r="H41" s="19"/>
      <c r="K41" s="19"/>
      <c r="L41" s="19"/>
      <c r="M41" s="19"/>
      <c r="N41" s="19"/>
    </row>
    <row r="42" spans="1:14" x14ac:dyDescent="0.25">
      <c r="A42" s="23"/>
      <c r="E42" s="33"/>
      <c r="F42" s="21"/>
      <c r="H42" s="19"/>
      <c r="K42" s="19"/>
      <c r="L42" s="19"/>
      <c r="M42" s="19"/>
      <c r="N42" s="19"/>
    </row>
    <row r="43" spans="1:14" x14ac:dyDescent="0.25">
      <c r="A43" s="23"/>
      <c r="E43" s="33"/>
      <c r="F43" s="21"/>
      <c r="H43" s="19"/>
      <c r="K43" s="19"/>
      <c r="L43" s="19"/>
      <c r="M43" s="19"/>
      <c r="N43" s="19"/>
    </row>
    <row r="44" spans="1:14" x14ac:dyDescent="0.25">
      <c r="A44" s="23"/>
      <c r="E44" s="33"/>
      <c r="F44" s="21"/>
      <c r="H44" s="19"/>
      <c r="K44" s="19"/>
      <c r="L44" s="19"/>
      <c r="M44" s="19"/>
      <c r="N44" s="19"/>
    </row>
    <row r="45" spans="1:14" x14ac:dyDescent="0.25">
      <c r="A45" s="23"/>
      <c r="E45" s="33"/>
      <c r="F45" s="21"/>
      <c r="H45" s="19"/>
      <c r="K45" s="19"/>
      <c r="L45" s="19"/>
      <c r="M45" s="19"/>
      <c r="N45" s="19"/>
    </row>
    <row r="46" spans="1:14" x14ac:dyDescent="0.25">
      <c r="A46" s="23"/>
      <c r="E46" s="33"/>
      <c r="F46" s="21"/>
      <c r="H46" s="19"/>
      <c r="K46" s="19"/>
      <c r="L46" s="19"/>
      <c r="M46" s="19"/>
      <c r="N46" s="19"/>
    </row>
    <row r="47" spans="1:14" x14ac:dyDescent="0.25">
      <c r="A47" s="23"/>
      <c r="E47" s="33"/>
      <c r="H47" s="19"/>
      <c r="K47" s="19"/>
      <c r="L47" s="19"/>
    </row>
    <row r="48" spans="1:14" x14ac:dyDescent="0.25">
      <c r="A48" s="23"/>
      <c r="E48" s="33"/>
      <c r="F48" s="21"/>
      <c r="H48" s="19"/>
      <c r="K48" s="19"/>
      <c r="L48" s="19"/>
      <c r="M48" s="19"/>
      <c r="N48" s="19"/>
    </row>
    <row r="49" spans="1:14" x14ac:dyDescent="0.25">
      <c r="A49" s="23"/>
      <c r="E49" s="33"/>
      <c r="F49" s="21"/>
    </row>
    <row r="50" spans="1:14" x14ac:dyDescent="0.25">
      <c r="A50" s="23"/>
      <c r="E50" s="33"/>
      <c r="H50" s="19"/>
      <c r="K50" s="19"/>
      <c r="L50" s="19"/>
      <c r="M50" s="19"/>
    </row>
    <row r="51" spans="1:14" x14ac:dyDescent="0.25">
      <c r="A51" s="23"/>
      <c r="E51" s="33"/>
      <c r="F51" s="21"/>
      <c r="H51" s="19"/>
      <c r="K51" s="19"/>
      <c r="L51" s="19"/>
    </row>
    <row r="52" spans="1:14" x14ac:dyDescent="0.25">
      <c r="A52" s="23"/>
      <c r="E52" s="33"/>
      <c r="F52" s="21"/>
    </row>
    <row r="53" spans="1:14" x14ac:dyDescent="0.25">
      <c r="A53" s="23"/>
      <c r="E53" s="33"/>
      <c r="H53" s="19"/>
      <c r="K53" s="19"/>
      <c r="L53" s="19"/>
    </row>
    <row r="54" spans="1:14" x14ac:dyDescent="0.25">
      <c r="A54" s="23"/>
      <c r="E54" s="21"/>
      <c r="F54" s="19"/>
      <c r="I54" s="19"/>
    </row>
    <row r="55" spans="1:14" x14ac:dyDescent="0.25">
      <c r="A55" s="23"/>
      <c r="E55" s="21"/>
      <c r="F55" s="21"/>
      <c r="H55" s="19"/>
      <c r="I55" s="19"/>
      <c r="K55" s="19"/>
      <c r="L55" s="19"/>
    </row>
    <row r="56" spans="1:14" x14ac:dyDescent="0.25">
      <c r="A56" s="23"/>
      <c r="E56" s="33"/>
      <c r="F56" s="21"/>
      <c r="H56" s="19"/>
      <c r="K56" s="19"/>
    </row>
    <row r="57" spans="1:14" x14ac:dyDescent="0.25">
      <c r="A57" s="23"/>
      <c r="E57" s="21"/>
      <c r="F57" s="21"/>
      <c r="H57" s="19"/>
      <c r="I57" s="19"/>
      <c r="K57" s="19"/>
      <c r="L57" s="19"/>
      <c r="M57" s="19"/>
    </row>
    <row r="58" spans="1:14" x14ac:dyDescent="0.25">
      <c r="A58" s="23"/>
      <c r="E58" s="33"/>
      <c r="F58" s="21"/>
      <c r="H58" s="19"/>
      <c r="K58" s="19"/>
      <c r="L58" s="19"/>
    </row>
    <row r="59" spans="1:14" x14ac:dyDescent="0.25">
      <c r="A59" s="23"/>
      <c r="E59" s="33"/>
      <c r="F59" s="21"/>
      <c r="H59" s="19"/>
      <c r="K59" s="19"/>
      <c r="L59" s="19"/>
      <c r="M59" s="19"/>
    </row>
    <row r="60" spans="1:14" x14ac:dyDescent="0.25">
      <c r="A60" s="23"/>
      <c r="F60" s="21"/>
      <c r="H60" s="19"/>
      <c r="K60" s="19"/>
      <c r="L60" s="19"/>
    </row>
    <row r="61" spans="1:14" x14ac:dyDescent="0.25">
      <c r="A61" s="23"/>
      <c r="F61" s="21"/>
      <c r="H61" s="19"/>
      <c r="K61" s="19"/>
      <c r="L61" s="19"/>
      <c r="M61" s="19"/>
      <c r="N61" s="19"/>
    </row>
    <row r="62" spans="1:14" x14ac:dyDescent="0.25">
      <c r="A62" s="23"/>
      <c r="F62" s="21"/>
      <c r="H62" s="19"/>
      <c r="K62" s="19"/>
      <c r="L62" s="19"/>
    </row>
    <row r="63" spans="1:14" x14ac:dyDescent="0.25">
      <c r="A63" s="23"/>
      <c r="E63" s="33"/>
      <c r="F63" s="21"/>
      <c r="H63" s="19"/>
      <c r="K63" s="19"/>
      <c r="L63" s="19"/>
    </row>
    <row r="64" spans="1:14" x14ac:dyDescent="0.25">
      <c r="F64" s="21"/>
      <c r="H64" s="19"/>
      <c r="K64" s="19"/>
      <c r="L64" s="19"/>
    </row>
    <row r="65" spans="1:14" x14ac:dyDescent="0.25">
      <c r="A65" s="24"/>
      <c r="E65" s="33"/>
      <c r="F65" s="21"/>
      <c r="H65" s="19"/>
      <c r="K65" s="19"/>
      <c r="L65" s="19"/>
      <c r="M65" s="19"/>
    </row>
    <row r="66" spans="1:14" x14ac:dyDescent="0.25">
      <c r="E66" s="33"/>
      <c r="F66" s="21"/>
      <c r="H66" s="19"/>
      <c r="K66" s="19"/>
      <c r="L66" s="19"/>
      <c r="M66" s="19"/>
    </row>
    <row r="67" spans="1:14" x14ac:dyDescent="0.25">
      <c r="A67" s="24"/>
      <c r="E67" s="33"/>
      <c r="F67" s="21"/>
      <c r="H67" s="19"/>
      <c r="K67" s="19"/>
      <c r="L67" s="19"/>
    </row>
    <row r="68" spans="1:14" x14ac:dyDescent="0.25">
      <c r="A68" s="23"/>
      <c r="E68" s="33"/>
      <c r="F68" s="21"/>
      <c r="H68" s="19"/>
      <c r="K68" s="19"/>
      <c r="L68" s="19"/>
    </row>
    <row r="69" spans="1:14" x14ac:dyDescent="0.25">
      <c r="A69" s="23"/>
      <c r="E69" s="33"/>
      <c r="H69" s="19"/>
      <c r="K69" s="19"/>
      <c r="L69" s="19"/>
      <c r="M69" s="19"/>
    </row>
    <row r="70" spans="1:14" x14ac:dyDescent="0.25">
      <c r="A70" s="23"/>
      <c r="E70" s="33"/>
      <c r="F70" s="21"/>
      <c r="H70" s="19"/>
      <c r="K70" s="19"/>
      <c r="L70" s="19"/>
    </row>
    <row r="71" spans="1:14" x14ac:dyDescent="0.25">
      <c r="A71" s="23"/>
      <c r="E71" s="33"/>
      <c r="H71" s="19"/>
      <c r="K71" s="19"/>
      <c r="L71" s="19"/>
      <c r="M71" s="19"/>
    </row>
    <row r="72" spans="1:14" x14ac:dyDescent="0.25">
      <c r="A72" s="23"/>
      <c r="E72" s="33"/>
      <c r="F72" s="21"/>
    </row>
    <row r="73" spans="1:14" x14ac:dyDescent="0.25">
      <c r="A73" s="23"/>
      <c r="E73" s="33"/>
      <c r="F73" s="21"/>
      <c r="H73" s="19"/>
      <c r="K73" s="19"/>
      <c r="L73" s="19"/>
    </row>
    <row r="74" spans="1:14" x14ac:dyDescent="0.25">
      <c r="A74" s="23"/>
      <c r="E74" s="33"/>
      <c r="F74" s="21"/>
    </row>
    <row r="75" spans="1:14" x14ac:dyDescent="0.25">
      <c r="A75" s="23"/>
      <c r="E75" s="33"/>
      <c r="F75" s="21"/>
      <c r="H75" s="19"/>
      <c r="K75" s="19"/>
      <c r="L75" s="19"/>
      <c r="M75" s="19"/>
      <c r="N75" s="19"/>
    </row>
    <row r="76" spans="1:14" x14ac:dyDescent="0.25">
      <c r="A76" s="23"/>
      <c r="E76" s="33"/>
      <c r="F76" s="21"/>
      <c r="H76" s="19"/>
      <c r="K76" s="19"/>
      <c r="L76" s="19"/>
      <c r="M76" s="19"/>
      <c r="N76" s="19"/>
    </row>
    <row r="77" spans="1:14" x14ac:dyDescent="0.25">
      <c r="A77" s="23"/>
      <c r="E77" s="33"/>
      <c r="F77" s="21"/>
      <c r="H77" s="19"/>
      <c r="K77" s="19"/>
      <c r="L77" s="19"/>
    </row>
    <row r="78" spans="1:14" x14ac:dyDescent="0.25">
      <c r="A78" s="23"/>
      <c r="F78" s="21"/>
      <c r="H78" s="19"/>
      <c r="K78" s="19"/>
      <c r="L78" s="19"/>
    </row>
    <row r="79" spans="1:14" x14ac:dyDescent="0.25">
      <c r="A79" s="23"/>
      <c r="H79" s="19"/>
      <c r="K79" s="19"/>
      <c r="L79" s="19"/>
    </row>
    <row r="80" spans="1:14" x14ac:dyDescent="0.25">
      <c r="A80" s="23"/>
      <c r="H80" s="19"/>
      <c r="K80" s="19"/>
      <c r="L80" s="19"/>
      <c r="M80" s="19"/>
    </row>
    <row r="81" spans="1:14" x14ac:dyDescent="0.25">
      <c r="A81" s="23"/>
    </row>
    <row r="82" spans="1:14" x14ac:dyDescent="0.25">
      <c r="A82" s="23"/>
      <c r="H82" s="19"/>
      <c r="K82" s="19"/>
      <c r="L82" s="19"/>
    </row>
    <row r="83" spans="1:14" x14ac:dyDescent="0.25">
      <c r="A83" s="23"/>
      <c r="F83" s="21"/>
      <c r="H83" s="19"/>
      <c r="K83" s="19"/>
      <c r="L83" s="19"/>
    </row>
    <row r="84" spans="1:14" x14ac:dyDescent="0.25">
      <c r="A84" s="23"/>
    </row>
    <row r="85" spans="1:14" x14ac:dyDescent="0.25">
      <c r="A85" s="23"/>
    </row>
    <row r="86" spans="1:14" x14ac:dyDescent="0.25">
      <c r="A86" s="23"/>
      <c r="F86" s="21"/>
    </row>
    <row r="87" spans="1:14" x14ac:dyDescent="0.25">
      <c r="A87" s="23"/>
      <c r="H87" s="19"/>
      <c r="K87" s="19"/>
      <c r="L87" s="19"/>
      <c r="M87" s="19"/>
      <c r="N87" s="19"/>
    </row>
    <row r="88" spans="1:14" x14ac:dyDescent="0.25">
      <c r="A88" s="23"/>
      <c r="F88" s="21"/>
      <c r="H88" s="19"/>
      <c r="K88" s="19"/>
      <c r="L88" s="19"/>
    </row>
    <row r="89" spans="1:14" x14ac:dyDescent="0.25">
      <c r="A89" s="23"/>
      <c r="F89" s="21"/>
    </row>
    <row r="90" spans="1:14" x14ac:dyDescent="0.25">
      <c r="A90" s="23"/>
      <c r="F90" s="21"/>
      <c r="H90" s="19"/>
      <c r="K90" s="19"/>
      <c r="L90" s="19"/>
    </row>
    <row r="91" spans="1:14" x14ac:dyDescent="0.25">
      <c r="A91" s="23"/>
      <c r="F91" s="21"/>
      <c r="H91" s="19"/>
      <c r="K91" s="19"/>
      <c r="L91" s="19"/>
      <c r="M91" s="19"/>
      <c r="N91" s="19"/>
    </row>
    <row r="92" spans="1:14" x14ac:dyDescent="0.25">
      <c r="A92" s="23"/>
      <c r="F92" s="21"/>
      <c r="H92" s="19"/>
      <c r="K92" s="19"/>
      <c r="L92" s="19"/>
    </row>
    <row r="93" spans="1:14" x14ac:dyDescent="0.25">
      <c r="A93" s="23"/>
      <c r="F93" s="21"/>
      <c r="H93" s="19"/>
      <c r="K93" s="19"/>
      <c r="L93" s="19"/>
      <c r="M93" s="19"/>
      <c r="N93" s="19"/>
    </row>
    <row r="94" spans="1:14" x14ac:dyDescent="0.25">
      <c r="A94" s="23"/>
      <c r="F94" s="21"/>
      <c r="H94" s="19"/>
      <c r="K94" s="19"/>
      <c r="L94" s="19"/>
    </row>
    <row r="95" spans="1:14" x14ac:dyDescent="0.25">
      <c r="A95" s="23"/>
      <c r="F95" s="21"/>
      <c r="H95" s="19"/>
      <c r="K95" s="19"/>
      <c r="L95" s="19"/>
      <c r="M95" s="19"/>
      <c r="N95" s="19"/>
    </row>
    <row r="96" spans="1:14" x14ac:dyDescent="0.25">
      <c r="A96" s="23"/>
      <c r="F96" s="21"/>
    </row>
    <row r="97" spans="1:14" x14ac:dyDescent="0.25">
      <c r="A97" s="23"/>
      <c r="F97" s="21"/>
      <c r="H97" s="19"/>
      <c r="K97" s="19"/>
      <c r="L97" s="19"/>
    </row>
    <row r="98" spans="1:14" x14ac:dyDescent="0.25">
      <c r="A98" s="23"/>
      <c r="F98" s="21"/>
      <c r="H98" s="19"/>
      <c r="K98" s="19"/>
      <c r="L98" s="19"/>
    </row>
    <row r="99" spans="1:14" x14ac:dyDescent="0.25">
      <c r="A99" s="23"/>
      <c r="F99" s="21"/>
      <c r="H99" s="19"/>
      <c r="K99" s="19"/>
      <c r="L99" s="19"/>
      <c r="M99" s="19"/>
      <c r="N99" s="19"/>
    </row>
    <row r="100" spans="1:14" x14ac:dyDescent="0.25">
      <c r="A100" s="23"/>
      <c r="H100" s="19"/>
      <c r="K100" s="19"/>
      <c r="L100" s="19"/>
    </row>
    <row r="101" spans="1:14" x14ac:dyDescent="0.25">
      <c r="A101" s="23"/>
      <c r="H101" s="19"/>
      <c r="K101" s="19"/>
      <c r="L101" s="19"/>
      <c r="M101" s="19"/>
    </row>
    <row r="102" spans="1:14" x14ac:dyDescent="0.25">
      <c r="A102" s="23"/>
      <c r="H102" s="19"/>
      <c r="K102" s="19"/>
      <c r="L102" s="19"/>
    </row>
    <row r="103" spans="1:14" x14ac:dyDescent="0.25">
      <c r="A103" s="23"/>
      <c r="F103" s="21"/>
      <c r="H103" s="19"/>
      <c r="K103" s="19"/>
      <c r="L103" s="19"/>
    </row>
    <row r="104" spans="1:14" x14ac:dyDescent="0.25">
      <c r="A104" s="23"/>
      <c r="F104" s="21"/>
      <c r="H104" s="19"/>
      <c r="K104" s="19"/>
      <c r="L104" s="19"/>
      <c r="M104" s="19"/>
      <c r="N104" s="19"/>
    </row>
    <row r="105" spans="1:14" x14ac:dyDescent="0.25">
      <c r="A105" s="23"/>
      <c r="H105" s="19"/>
      <c r="K105" s="19"/>
      <c r="L105" s="19"/>
    </row>
    <row r="106" spans="1:14" x14ac:dyDescent="0.25">
      <c r="A106" s="23"/>
    </row>
    <row r="107" spans="1:14" x14ac:dyDescent="0.25">
      <c r="A107" s="23"/>
    </row>
    <row r="108" spans="1:14" x14ac:dyDescent="0.25">
      <c r="A108" s="23"/>
      <c r="H108" s="19"/>
      <c r="K108" s="19"/>
      <c r="L108" s="19"/>
      <c r="M108" s="19"/>
      <c r="N108" s="19"/>
    </row>
    <row r="109" spans="1:14" x14ac:dyDescent="0.25">
      <c r="A109" s="23"/>
      <c r="H109" s="19"/>
      <c r="K109" s="19"/>
      <c r="L109" s="19"/>
    </row>
    <row r="110" spans="1:14" x14ac:dyDescent="0.25">
      <c r="A110" s="23"/>
      <c r="F110" s="21"/>
      <c r="H110" s="19"/>
      <c r="K110" s="19"/>
      <c r="L110" s="19"/>
    </row>
    <row r="111" spans="1:14" x14ac:dyDescent="0.25">
      <c r="A111" s="23"/>
      <c r="F111" s="21"/>
    </row>
    <row r="112" spans="1:14" x14ac:dyDescent="0.25">
      <c r="A112" s="23"/>
      <c r="F112" s="21"/>
    </row>
    <row r="113" spans="1:14" x14ac:dyDescent="0.25">
      <c r="A113" s="23"/>
      <c r="F113" s="21"/>
      <c r="H113" s="19"/>
      <c r="K113" s="19"/>
      <c r="L113" s="19"/>
      <c r="M113" s="19"/>
      <c r="N113" s="19"/>
    </row>
    <row r="114" spans="1:14" x14ac:dyDescent="0.25">
      <c r="A114" s="23"/>
      <c r="F114" s="21"/>
      <c r="H114" s="19"/>
      <c r="K114" s="19"/>
      <c r="L114" s="19"/>
    </row>
    <row r="115" spans="1:14" x14ac:dyDescent="0.25">
      <c r="A115" s="23"/>
      <c r="F115" s="21"/>
    </row>
    <row r="116" spans="1:14" x14ac:dyDescent="0.25">
      <c r="A116" s="23"/>
      <c r="F116" s="21"/>
    </row>
    <row r="117" spans="1:14" x14ac:dyDescent="0.25">
      <c r="A117" s="23"/>
      <c r="F117" s="21"/>
      <c r="H117" s="19"/>
      <c r="K117" s="19"/>
      <c r="L117" s="19"/>
      <c r="M117" s="19"/>
      <c r="N117" s="19"/>
    </row>
    <row r="118" spans="1:14" x14ac:dyDescent="0.25">
      <c r="A118" s="23"/>
      <c r="F118" s="21"/>
      <c r="H118" s="19"/>
      <c r="K118" s="19"/>
      <c r="L118" s="19"/>
      <c r="M118" s="19"/>
      <c r="N118" s="19"/>
    </row>
    <row r="119" spans="1:14" x14ac:dyDescent="0.25">
      <c r="A119" s="23"/>
      <c r="H119" s="19"/>
      <c r="K119" s="19"/>
      <c r="L119" s="19"/>
    </row>
    <row r="120" spans="1:14" x14ac:dyDescent="0.25">
      <c r="A120" s="23"/>
      <c r="F120" s="21"/>
    </row>
    <row r="121" spans="1:14" x14ac:dyDescent="0.25">
      <c r="A121" s="23"/>
      <c r="F121" s="21"/>
    </row>
    <row r="122" spans="1:14" x14ac:dyDescent="0.25">
      <c r="A122" s="23"/>
      <c r="F122" s="21"/>
      <c r="H122" s="19"/>
      <c r="K122" s="19"/>
    </row>
    <row r="123" spans="1:14" x14ac:dyDescent="0.25">
      <c r="A123" s="23"/>
      <c r="F123" s="21"/>
    </row>
    <row r="124" spans="1:14" x14ac:dyDescent="0.25">
      <c r="A124" s="23"/>
      <c r="F124" s="21"/>
    </row>
    <row r="125" spans="1:14" x14ac:dyDescent="0.25">
      <c r="A125" s="23"/>
      <c r="F125" s="21"/>
      <c r="H125" s="19"/>
      <c r="K125" s="19"/>
      <c r="L125" s="19"/>
      <c r="M125" s="19"/>
    </row>
    <row r="126" spans="1:14" x14ac:dyDescent="0.25">
      <c r="A126" s="23"/>
      <c r="F126" s="21"/>
      <c r="H126" s="19"/>
      <c r="K126" s="19"/>
      <c r="L126" s="19"/>
      <c r="M126" s="19"/>
      <c r="N126" s="19"/>
    </row>
    <row r="127" spans="1:14" x14ac:dyDescent="0.25">
      <c r="A127" s="23"/>
      <c r="F127" s="21"/>
      <c r="H127" s="19"/>
      <c r="K127" s="19"/>
      <c r="L127" s="19"/>
      <c r="M127" s="19"/>
      <c r="N127" s="19"/>
    </row>
    <row r="128" spans="1:14" x14ac:dyDescent="0.25">
      <c r="A128" s="23"/>
      <c r="F128" s="21"/>
      <c r="H128" s="19"/>
      <c r="K128" s="19"/>
      <c r="L128" s="19"/>
      <c r="M128" s="19"/>
      <c r="N128" s="19"/>
    </row>
    <row r="129" spans="1:14" x14ac:dyDescent="0.25">
      <c r="A129" s="23"/>
      <c r="F129" s="21"/>
      <c r="H129" s="19"/>
      <c r="K129" s="19"/>
      <c r="L129" s="19"/>
    </row>
    <row r="130" spans="1:14" x14ac:dyDescent="0.25">
      <c r="A130" s="23"/>
      <c r="H130" s="19"/>
      <c r="J130" s="34"/>
      <c r="K130" s="19"/>
      <c r="L130" s="19"/>
    </row>
    <row r="131" spans="1:14" x14ac:dyDescent="0.25">
      <c r="A131" s="23"/>
    </row>
    <row r="132" spans="1:14" x14ac:dyDescent="0.25">
      <c r="A132" s="23"/>
      <c r="H132" s="19"/>
      <c r="K132" s="19"/>
      <c r="L132" s="19"/>
      <c r="M132" s="19"/>
      <c r="N132" s="19"/>
    </row>
    <row r="133" spans="1:14" x14ac:dyDescent="0.25">
      <c r="A133" s="23"/>
      <c r="F133" s="21"/>
      <c r="H133" s="19"/>
      <c r="K133" s="19"/>
      <c r="L133" s="19"/>
      <c r="M133" s="19"/>
    </row>
    <row r="134" spans="1:14" x14ac:dyDescent="0.25">
      <c r="A134" s="23"/>
      <c r="F134" s="21"/>
      <c r="H134" s="19"/>
      <c r="K134" s="19"/>
      <c r="L134" s="19"/>
    </row>
    <row r="135" spans="1:14" x14ac:dyDescent="0.25">
      <c r="A135" s="23"/>
      <c r="H135" s="19"/>
      <c r="K135" s="19"/>
      <c r="L135" s="19"/>
      <c r="M135" s="19"/>
    </row>
    <row r="136" spans="1:14" x14ac:dyDescent="0.25">
      <c r="A136" s="23"/>
    </row>
    <row r="137" spans="1:14" x14ac:dyDescent="0.25">
      <c r="A137" s="23"/>
      <c r="F137" s="21"/>
      <c r="H137" s="19"/>
      <c r="K137" s="19"/>
      <c r="L137" s="19"/>
    </row>
    <row r="138" spans="1:14" x14ac:dyDescent="0.25">
      <c r="A138" s="23"/>
      <c r="F138" s="21"/>
      <c r="H138" s="19"/>
      <c r="K138" s="19"/>
      <c r="L138" s="19"/>
    </row>
    <row r="139" spans="1:14" x14ac:dyDescent="0.25">
      <c r="A139" s="23"/>
    </row>
    <row r="140" spans="1:14" x14ac:dyDescent="0.25">
      <c r="A140" s="23"/>
      <c r="H140" s="19"/>
      <c r="K140" s="19"/>
      <c r="L140" s="19"/>
    </row>
    <row r="141" spans="1:14" x14ac:dyDescent="0.25">
      <c r="A141" s="23"/>
    </row>
    <row r="142" spans="1:14" x14ac:dyDescent="0.25">
      <c r="A142" s="23"/>
      <c r="F142" s="21"/>
      <c r="H142" s="19"/>
      <c r="K142" s="19"/>
      <c r="L142" s="19"/>
      <c r="M142" s="19"/>
    </row>
    <row r="143" spans="1:14" x14ac:dyDescent="0.25">
      <c r="A143" s="23"/>
      <c r="F143" s="21"/>
      <c r="H143" s="19"/>
      <c r="K143" s="19"/>
      <c r="L143" s="19"/>
      <c r="M143" s="19"/>
    </row>
    <row r="144" spans="1:14" x14ac:dyDescent="0.25">
      <c r="A144" s="23"/>
      <c r="F144" s="19"/>
      <c r="I144" s="19"/>
      <c r="J144" s="19"/>
    </row>
    <row r="145" spans="1:14" x14ac:dyDescent="0.25">
      <c r="A145" s="23"/>
      <c r="H145" s="19"/>
      <c r="K145" s="19"/>
      <c r="L145" s="19"/>
      <c r="M145" s="19"/>
    </row>
    <row r="146" spans="1:14" x14ac:dyDescent="0.25">
      <c r="A146" s="23"/>
      <c r="H146" s="19"/>
      <c r="K146" s="19"/>
      <c r="L146" s="19"/>
      <c r="M146" s="19"/>
      <c r="N146" s="19"/>
    </row>
    <row r="147" spans="1:14" x14ac:dyDescent="0.25">
      <c r="A147" s="23"/>
      <c r="F147" s="21"/>
      <c r="H147" s="19"/>
      <c r="K147" s="19"/>
      <c r="L147" s="19"/>
    </row>
    <row r="148" spans="1:14" x14ac:dyDescent="0.25">
      <c r="A148" s="23"/>
      <c r="F148" s="21"/>
      <c r="H148" s="19"/>
      <c r="K148" s="19"/>
      <c r="L148" s="19"/>
    </row>
    <row r="149" spans="1:14" x14ac:dyDescent="0.25">
      <c r="A149" s="23"/>
      <c r="F149" s="21"/>
    </row>
    <row r="150" spans="1:14" x14ac:dyDescent="0.25">
      <c r="A150" s="23"/>
      <c r="F150" s="21"/>
    </row>
    <row r="151" spans="1:14" x14ac:dyDescent="0.25">
      <c r="A151" s="23"/>
      <c r="F151" s="21"/>
    </row>
    <row r="152" spans="1:14" x14ac:dyDescent="0.25">
      <c r="A152" s="23"/>
      <c r="F152" s="21"/>
      <c r="H152" s="19"/>
      <c r="K152" s="19"/>
      <c r="L152" s="19"/>
    </row>
    <row r="153" spans="1:14" x14ac:dyDescent="0.25">
      <c r="A153" s="23"/>
      <c r="F153" s="21"/>
      <c r="H153" s="19"/>
      <c r="K153" s="19"/>
      <c r="L153" s="19"/>
    </row>
    <row r="154" spans="1:14" x14ac:dyDescent="0.25">
      <c r="A154" s="23"/>
      <c r="F154" s="21"/>
      <c r="H154" s="19"/>
      <c r="K154" s="19"/>
      <c r="L154" s="19"/>
      <c r="M154" s="19"/>
    </row>
    <row r="155" spans="1:14" x14ac:dyDescent="0.25">
      <c r="A155" s="23"/>
      <c r="F155" s="21"/>
      <c r="H155" s="19"/>
      <c r="K155" s="19"/>
      <c r="L155" s="19"/>
    </row>
    <row r="156" spans="1:14" x14ac:dyDescent="0.25">
      <c r="A156" s="23"/>
      <c r="F156" s="21"/>
      <c r="H156" s="19"/>
      <c r="K156" s="19"/>
      <c r="L156" s="19"/>
      <c r="M156" s="19"/>
      <c r="N156" s="19"/>
    </row>
    <row r="157" spans="1:14" x14ac:dyDescent="0.25">
      <c r="A157" s="23"/>
      <c r="F157" s="21"/>
      <c r="H157" s="19"/>
      <c r="K157" s="19"/>
      <c r="L157" s="19"/>
    </row>
    <row r="158" spans="1:14" x14ac:dyDescent="0.25">
      <c r="A158" s="23"/>
      <c r="H158" s="19"/>
      <c r="K158" s="19"/>
      <c r="L158" s="19"/>
      <c r="M158" s="19"/>
    </row>
    <row r="159" spans="1:14" x14ac:dyDescent="0.25">
      <c r="A159" s="23"/>
      <c r="F159" s="21"/>
      <c r="H159" s="19"/>
      <c r="K159" s="19"/>
      <c r="L159" s="19"/>
    </row>
    <row r="160" spans="1:14" x14ac:dyDescent="0.25">
      <c r="A160" s="23"/>
      <c r="F160" s="21"/>
      <c r="H160" s="19"/>
      <c r="K160" s="19"/>
      <c r="L160" s="19"/>
      <c r="M160" s="19"/>
    </row>
    <row r="161" spans="1:14" x14ac:dyDescent="0.25">
      <c r="A161" s="23"/>
      <c r="H161" s="19"/>
      <c r="K161" s="19"/>
      <c r="L161" s="19"/>
    </row>
    <row r="162" spans="1:14" x14ac:dyDescent="0.25">
      <c r="A162" s="23"/>
      <c r="H162" s="19"/>
      <c r="K162" s="19"/>
    </row>
    <row r="163" spans="1:14" x14ac:dyDescent="0.25">
      <c r="A163" s="23"/>
      <c r="F163" s="21"/>
      <c r="H163" s="19"/>
      <c r="K163" s="19"/>
      <c r="L163" s="19"/>
      <c r="M163" s="19"/>
    </row>
    <row r="164" spans="1:14" x14ac:dyDescent="0.25">
      <c r="A164" s="23"/>
      <c r="F164" s="21"/>
      <c r="H164" s="19"/>
      <c r="K164" s="19"/>
      <c r="L164" s="19"/>
      <c r="M164" s="19"/>
      <c r="N164" s="19"/>
    </row>
    <row r="165" spans="1:14" x14ac:dyDescent="0.25">
      <c r="A165" s="23"/>
      <c r="H165" s="19"/>
      <c r="K165" s="19"/>
      <c r="L165" s="19"/>
      <c r="M165" s="19"/>
    </row>
    <row r="166" spans="1:14" x14ac:dyDescent="0.25">
      <c r="A166" s="23"/>
      <c r="F166" s="21"/>
    </row>
    <row r="167" spans="1:14" x14ac:dyDescent="0.25">
      <c r="A167" s="23"/>
      <c r="H167" s="19"/>
      <c r="K167" s="19"/>
      <c r="L167" s="19"/>
    </row>
    <row r="168" spans="1:14" x14ac:dyDescent="0.25">
      <c r="A168" s="23"/>
      <c r="F168" s="21"/>
      <c r="H168" s="19"/>
      <c r="K168" s="19"/>
      <c r="L168" s="19"/>
      <c r="M168" s="19"/>
      <c r="N168" s="19"/>
    </row>
    <row r="169" spans="1:14" x14ac:dyDescent="0.25">
      <c r="A169" s="23"/>
      <c r="H169" s="19"/>
      <c r="K169" s="19"/>
      <c r="L169" s="19"/>
    </row>
    <row r="170" spans="1:14" x14ac:dyDescent="0.25">
      <c r="A170" s="23"/>
      <c r="F170" s="21"/>
    </row>
    <row r="171" spans="1:14" x14ac:dyDescent="0.25">
      <c r="A171" s="23"/>
      <c r="F171" s="21"/>
      <c r="H171" s="19"/>
      <c r="K171" s="19"/>
      <c r="L171" s="19"/>
    </row>
    <row r="172" spans="1:14" x14ac:dyDescent="0.25">
      <c r="A172" s="23"/>
      <c r="H172" s="19"/>
      <c r="K172" s="19"/>
      <c r="L172" s="19"/>
    </row>
    <row r="173" spans="1:14" x14ac:dyDescent="0.25">
      <c r="A173" s="23"/>
      <c r="H173" s="19"/>
      <c r="K173" s="19"/>
      <c r="L173" s="19"/>
    </row>
    <row r="174" spans="1:14" x14ac:dyDescent="0.25">
      <c r="A174" s="23"/>
      <c r="H174" s="19"/>
      <c r="K174" s="19"/>
      <c r="L174" s="19"/>
      <c r="M174" s="19"/>
    </row>
    <row r="175" spans="1:14" x14ac:dyDescent="0.25">
      <c r="A175" s="23"/>
      <c r="F175" s="21"/>
      <c r="H175" s="19"/>
      <c r="K175" s="19"/>
      <c r="L175" s="19"/>
      <c r="M175" s="19"/>
    </row>
    <row r="176" spans="1:14" x14ac:dyDescent="0.25">
      <c r="A176" s="23"/>
      <c r="F176" s="21"/>
      <c r="H176" s="19"/>
      <c r="K176" s="19"/>
      <c r="L176" s="19"/>
      <c r="M176" s="19"/>
      <c r="N176" s="19"/>
    </row>
    <row r="177" spans="1:14" x14ac:dyDescent="0.25">
      <c r="A177" s="23"/>
      <c r="F177" s="21"/>
      <c r="H177" s="19"/>
      <c r="K177" s="19"/>
      <c r="L177" s="19"/>
    </row>
    <row r="178" spans="1:14" x14ac:dyDescent="0.25">
      <c r="A178" s="23"/>
      <c r="F178" s="21"/>
      <c r="H178" s="19"/>
      <c r="K178" s="19"/>
      <c r="L178" s="19"/>
    </row>
    <row r="179" spans="1:14" x14ac:dyDescent="0.25">
      <c r="A179" s="23"/>
      <c r="F179" s="21"/>
      <c r="H179" s="19"/>
      <c r="K179" s="19"/>
      <c r="L179" s="19"/>
      <c r="M179" s="19"/>
      <c r="N179" s="19"/>
    </row>
    <row r="180" spans="1:14" x14ac:dyDescent="0.25">
      <c r="A180" s="23"/>
      <c r="F180" s="21"/>
      <c r="H180" s="19"/>
      <c r="K180" s="19"/>
      <c r="L180" s="19"/>
    </row>
    <row r="181" spans="1:14" x14ac:dyDescent="0.25">
      <c r="A181" s="23"/>
      <c r="F181" s="21"/>
      <c r="H181" s="19"/>
      <c r="K181" s="19"/>
      <c r="L181" s="19"/>
      <c r="M181" s="19"/>
    </row>
    <row r="182" spans="1:14" x14ac:dyDescent="0.25">
      <c r="A182" s="23"/>
      <c r="F182" s="21"/>
      <c r="H182" s="19"/>
      <c r="K182" s="19"/>
      <c r="L182" s="19"/>
    </row>
    <row r="183" spans="1:14" x14ac:dyDescent="0.25">
      <c r="A183" s="23"/>
      <c r="F183" s="21"/>
    </row>
    <row r="184" spans="1:14" x14ac:dyDescent="0.25">
      <c r="A184" s="23"/>
      <c r="F184" s="21"/>
      <c r="H184" s="19"/>
      <c r="K184" s="19"/>
      <c r="L184" s="19"/>
      <c r="M184" s="19"/>
    </row>
    <row r="185" spans="1:14" x14ac:dyDescent="0.25">
      <c r="A185" s="23"/>
      <c r="F185" s="21"/>
    </row>
    <row r="186" spans="1:14" x14ac:dyDescent="0.25">
      <c r="A186" s="23"/>
      <c r="F186" s="21"/>
      <c r="H186" s="19"/>
      <c r="K186" s="19"/>
      <c r="L186" s="19"/>
      <c r="M186" s="19"/>
    </row>
    <row r="187" spans="1:14" x14ac:dyDescent="0.25">
      <c r="A187" s="23"/>
      <c r="F187" s="21"/>
      <c r="H187" s="19"/>
      <c r="K187" s="19"/>
      <c r="L187" s="19"/>
    </row>
    <row r="188" spans="1:14" x14ac:dyDescent="0.25">
      <c r="A188" s="23"/>
      <c r="F188" s="21"/>
    </row>
    <row r="189" spans="1:14" x14ac:dyDescent="0.25">
      <c r="A189" s="23"/>
      <c r="F189" s="21"/>
      <c r="H189" s="19"/>
      <c r="K189" s="19"/>
      <c r="L189" s="19"/>
    </row>
    <row r="190" spans="1:14" x14ac:dyDescent="0.25">
      <c r="A190" s="23"/>
      <c r="F190" s="21"/>
      <c r="H190" s="19"/>
      <c r="K190" s="19"/>
      <c r="L190" s="19"/>
      <c r="M190" s="19"/>
      <c r="N190" s="19"/>
    </row>
    <row r="191" spans="1:14" x14ac:dyDescent="0.25">
      <c r="A191" s="23"/>
      <c r="H191" s="19"/>
      <c r="K191" s="19"/>
      <c r="L191" s="19"/>
      <c r="M191" s="19"/>
      <c r="N191" s="19"/>
    </row>
    <row r="192" spans="1:14" x14ac:dyDescent="0.25">
      <c r="A192" s="23"/>
      <c r="F192" s="21"/>
    </row>
    <row r="193" spans="1:14" x14ac:dyDescent="0.25">
      <c r="A193" s="23"/>
      <c r="F193" s="21"/>
      <c r="H193" s="19"/>
      <c r="K193" s="19"/>
      <c r="L193" s="19"/>
    </row>
    <row r="194" spans="1:14" x14ac:dyDescent="0.25">
      <c r="A194" s="23"/>
      <c r="F194" s="21"/>
      <c r="H194" s="19"/>
      <c r="K194" s="19"/>
      <c r="L194" s="19"/>
      <c r="M194" s="19"/>
      <c r="N194" s="19"/>
    </row>
    <row r="195" spans="1:14" x14ac:dyDescent="0.25">
      <c r="A195" s="23"/>
      <c r="F195" s="21"/>
      <c r="H195" s="19"/>
      <c r="K195" s="19"/>
      <c r="L195" s="19"/>
      <c r="M195" s="19"/>
      <c r="N195" s="19"/>
    </row>
    <row r="196" spans="1:14" x14ac:dyDescent="0.25">
      <c r="A196" s="23"/>
      <c r="F196" s="21"/>
      <c r="H196" s="19"/>
      <c r="K196" s="19"/>
      <c r="L196" s="19"/>
      <c r="M196" s="19"/>
      <c r="N196" s="19"/>
    </row>
    <row r="197" spans="1:14" x14ac:dyDescent="0.25">
      <c r="A197" s="23"/>
      <c r="F197" s="21"/>
      <c r="H197" s="19"/>
      <c r="K197" s="19"/>
      <c r="L197" s="19"/>
      <c r="M197" s="19"/>
      <c r="N197" s="19"/>
    </row>
    <row r="198" spans="1:14" x14ac:dyDescent="0.25">
      <c r="A198" s="23"/>
      <c r="F198" s="21"/>
      <c r="H198" s="19"/>
      <c r="K198" s="19"/>
      <c r="L198" s="19"/>
      <c r="M198" s="19"/>
    </row>
    <row r="199" spans="1:14" x14ac:dyDescent="0.25">
      <c r="A199" s="23"/>
      <c r="F199" s="21"/>
      <c r="H199" s="19"/>
      <c r="K199" s="19"/>
      <c r="L199" s="19"/>
      <c r="M199" s="19"/>
      <c r="N199" s="19"/>
    </row>
    <row r="200" spans="1:14" x14ac:dyDescent="0.25">
      <c r="A200" s="23"/>
      <c r="F200" s="21"/>
      <c r="H200" s="19"/>
      <c r="K200" s="19"/>
      <c r="L200" s="19"/>
      <c r="M200" s="19"/>
      <c r="N200" s="19"/>
    </row>
    <row r="201" spans="1:14" x14ac:dyDescent="0.25">
      <c r="A201" s="23"/>
      <c r="E201" s="21"/>
      <c r="F201" s="21"/>
      <c r="H201" s="19"/>
      <c r="I201" s="19"/>
      <c r="K201" s="19"/>
      <c r="L201" s="19"/>
      <c r="M201" s="19"/>
      <c r="N201" s="19"/>
    </row>
    <row r="202" spans="1:14" x14ac:dyDescent="0.25">
      <c r="A202" s="23"/>
      <c r="E202" s="21"/>
      <c r="F202" s="21"/>
      <c r="H202" s="19"/>
      <c r="I202" s="19"/>
      <c r="K202" s="19"/>
      <c r="L202" s="19"/>
      <c r="M202" s="19"/>
      <c r="N202" s="19"/>
    </row>
    <row r="203" spans="1:14" x14ac:dyDescent="0.25">
      <c r="A203" s="23"/>
      <c r="F203" s="21"/>
      <c r="H203" s="19"/>
      <c r="K203" s="19"/>
      <c r="L203" s="19"/>
      <c r="M203" s="19"/>
      <c r="N203" s="19"/>
    </row>
    <row r="204" spans="1:14" x14ac:dyDescent="0.25">
      <c r="A204" s="23"/>
      <c r="E204" s="21"/>
      <c r="F204" s="21"/>
      <c r="H204" s="19"/>
      <c r="I204" s="19"/>
      <c r="K204" s="19"/>
      <c r="L204" s="19"/>
      <c r="M204" s="19"/>
      <c r="N204" s="19"/>
    </row>
    <row r="205" spans="1:14" x14ac:dyDescent="0.25">
      <c r="A205" s="23"/>
      <c r="F205" s="21"/>
      <c r="H205" s="19"/>
      <c r="K205" s="19"/>
      <c r="L205" s="19"/>
      <c r="M205" s="19"/>
    </row>
    <row r="206" spans="1:14" x14ac:dyDescent="0.25">
      <c r="A206" s="23"/>
      <c r="D206" s="15"/>
      <c r="F206" s="21"/>
      <c r="H206" s="16"/>
      <c r="I206" s="17"/>
      <c r="K206" s="19"/>
      <c r="L206" s="19"/>
      <c r="M206" s="19"/>
    </row>
    <row r="207" spans="1:14" x14ac:dyDescent="0.25">
      <c r="A207" s="23"/>
      <c r="F207" s="21"/>
      <c r="H207" s="19"/>
      <c r="K207" s="19"/>
      <c r="L207" s="19"/>
    </row>
    <row r="208" spans="1:14" x14ac:dyDescent="0.25">
      <c r="A208" s="23"/>
      <c r="F208" s="21"/>
      <c r="H208" s="19"/>
      <c r="K208" s="19"/>
      <c r="L208" s="19"/>
      <c r="M208" s="19"/>
    </row>
    <row r="209" spans="1:14" x14ac:dyDescent="0.25">
      <c r="A209" s="23"/>
      <c r="F209" s="21"/>
      <c r="H209" s="19"/>
      <c r="K209" s="19"/>
      <c r="L209" s="19"/>
    </row>
    <row r="210" spans="1:14" x14ac:dyDescent="0.25">
      <c r="A210" s="23"/>
      <c r="C210" s="21"/>
      <c r="F210" s="21"/>
      <c r="H210" s="19"/>
      <c r="K210" s="19"/>
    </row>
    <row r="211" spans="1:14" x14ac:dyDescent="0.25">
      <c r="A211" s="23"/>
      <c r="C211" s="21"/>
      <c r="F211" s="21"/>
      <c r="H211" s="16"/>
      <c r="K211" s="19"/>
      <c r="L211" s="19"/>
      <c r="M211" s="19"/>
    </row>
    <row r="212" spans="1:14" x14ac:dyDescent="0.25">
      <c r="A212" s="23"/>
      <c r="F212" s="21"/>
    </row>
    <row r="213" spans="1:14" x14ac:dyDescent="0.25">
      <c r="A213" s="23"/>
      <c r="D213" s="15"/>
      <c r="F213" s="21"/>
      <c r="H213" s="19"/>
      <c r="K213" s="19"/>
      <c r="L213" s="19"/>
      <c r="M213" s="19"/>
    </row>
    <row r="214" spans="1:14" x14ac:dyDescent="0.25">
      <c r="A214" s="23"/>
      <c r="F214" s="21"/>
      <c r="H214" s="19"/>
      <c r="K214" s="19"/>
      <c r="L214" s="19"/>
    </row>
    <row r="215" spans="1:14" x14ac:dyDescent="0.25">
      <c r="A215" s="23"/>
      <c r="F215" s="21"/>
      <c r="H215" s="19"/>
      <c r="K215" s="19"/>
      <c r="L215" s="19"/>
    </row>
    <row r="216" spans="1:14" x14ac:dyDescent="0.25">
      <c r="A216" s="23"/>
      <c r="H216" s="19"/>
      <c r="K216" s="19"/>
      <c r="M216" s="19"/>
    </row>
    <row r="217" spans="1:14" x14ac:dyDescent="0.25">
      <c r="A217" s="23"/>
      <c r="F217" s="21"/>
      <c r="H217" s="19"/>
      <c r="K217" s="19"/>
      <c r="L217" s="19"/>
      <c r="M217" s="19"/>
      <c r="N217" s="19"/>
    </row>
    <row r="218" spans="1:14" x14ac:dyDescent="0.25">
      <c r="A218" s="23"/>
      <c r="F218" s="21"/>
      <c r="H218" s="19"/>
      <c r="K218" s="19"/>
      <c r="L218" s="19"/>
      <c r="M218" s="19"/>
    </row>
    <row r="219" spans="1:14" ht="12" customHeight="1" x14ac:dyDescent="0.25">
      <c r="A219" s="23"/>
      <c r="F219" s="21"/>
      <c r="H219" s="19"/>
      <c r="K219" s="19"/>
      <c r="L219" s="19"/>
      <c r="M219" s="19"/>
      <c r="N219" s="19"/>
    </row>
    <row r="220" spans="1:14" x14ac:dyDescent="0.25">
      <c r="A220" s="23"/>
      <c r="F220" s="21"/>
      <c r="H220" s="19"/>
      <c r="K220" s="19"/>
      <c r="L220" s="19"/>
      <c r="M220" s="19"/>
      <c r="N220" s="19"/>
    </row>
    <row r="221" spans="1:14" ht="13.5" customHeight="1" x14ac:dyDescent="0.25">
      <c r="A221" s="23"/>
      <c r="F221" s="21"/>
      <c r="H221" s="19"/>
      <c r="K221" s="19"/>
      <c r="L221" s="19"/>
      <c r="M221" s="19"/>
      <c r="N221" s="19"/>
    </row>
    <row r="222" spans="1:14" ht="13.5" customHeight="1" x14ac:dyDescent="0.25">
      <c r="A222" s="23"/>
      <c r="F222" s="21"/>
      <c r="H222" s="19"/>
      <c r="K222" s="19"/>
      <c r="L222" s="19"/>
      <c r="M222" s="19"/>
      <c r="N222" s="19"/>
    </row>
    <row r="223" spans="1:14" ht="13.5" customHeight="1" x14ac:dyDescent="0.25">
      <c r="A223" s="23"/>
      <c r="F223" s="21"/>
      <c r="H223" s="19"/>
      <c r="K223" s="19"/>
      <c r="L223" s="19"/>
      <c r="M223" s="19"/>
      <c r="N223" s="19"/>
    </row>
    <row r="224" spans="1:14" ht="13.5" customHeight="1" x14ac:dyDescent="0.25">
      <c r="A224" s="23"/>
      <c r="F224" s="21"/>
      <c r="H224" s="19"/>
      <c r="K224" s="19"/>
      <c r="L224" s="19"/>
      <c r="M224" s="19"/>
    </row>
    <row r="225" spans="1:14" ht="13.5" customHeight="1" x14ac:dyDescent="0.25">
      <c r="A225" s="23"/>
      <c r="B225" s="19"/>
      <c r="F225" s="21"/>
      <c r="H225" s="19"/>
      <c r="K225" s="19"/>
      <c r="L225" s="19"/>
      <c r="M225" s="19"/>
      <c r="N225" s="19"/>
    </row>
    <row r="226" spans="1:14" ht="13.5" customHeight="1" x14ac:dyDescent="0.25">
      <c r="A226" s="23"/>
      <c r="F226" s="21"/>
      <c r="H226" s="19"/>
      <c r="K226" s="19"/>
      <c r="L226" s="19"/>
      <c r="M226" s="19"/>
      <c r="N226" s="19"/>
    </row>
    <row r="227" spans="1:14" ht="13.5" customHeight="1" x14ac:dyDescent="0.25">
      <c r="A227" s="23"/>
      <c r="F227" s="21"/>
      <c r="H227" s="19"/>
      <c r="K227" s="19"/>
      <c r="L227" s="19"/>
      <c r="M227" s="19"/>
    </row>
    <row r="228" spans="1:14" ht="13.5" customHeight="1" x14ac:dyDescent="0.25">
      <c r="A228" s="23"/>
      <c r="F228" s="21"/>
      <c r="H228" s="19"/>
      <c r="K228" s="19"/>
      <c r="L228" s="19"/>
      <c r="M228" s="19"/>
    </row>
    <row r="229" spans="1:14" ht="13.5" customHeight="1" x14ac:dyDescent="0.25">
      <c r="A229" s="23"/>
      <c r="F229" s="21"/>
      <c r="H229" s="19"/>
      <c r="K229" s="19"/>
      <c r="L229" s="19"/>
      <c r="M229" s="19"/>
      <c r="N229" s="19"/>
    </row>
    <row r="230" spans="1:14" ht="13.5" customHeight="1" x14ac:dyDescent="0.25">
      <c r="A230" s="23"/>
      <c r="F230" s="21"/>
      <c r="H230" s="19"/>
      <c r="K230" s="19"/>
      <c r="L230" s="19"/>
      <c r="M230" s="19"/>
      <c r="N230" s="19"/>
    </row>
    <row r="231" spans="1:14" ht="13.5" customHeight="1" x14ac:dyDescent="0.25">
      <c r="A231" s="23"/>
      <c r="F231" s="21"/>
      <c r="G231" s="20"/>
      <c r="H231" s="22"/>
      <c r="I231" s="22"/>
      <c r="K231" s="19"/>
      <c r="L231" s="19"/>
      <c r="M231" s="19"/>
    </row>
    <row r="232" spans="1:14" ht="13.5" customHeight="1" x14ac:dyDescent="0.25">
      <c r="A232" s="23"/>
      <c r="F232" s="21"/>
      <c r="H232" s="19"/>
      <c r="K232" s="19"/>
      <c r="L232" s="19"/>
      <c r="M232" s="19"/>
      <c r="N232" s="19"/>
    </row>
    <row r="233" spans="1:14" ht="13.5" customHeight="1" x14ac:dyDescent="0.25">
      <c r="A233" s="23"/>
      <c r="F233" s="21"/>
      <c r="H233" s="19"/>
      <c r="K233" s="19"/>
      <c r="L233" s="19"/>
      <c r="M233" s="19"/>
      <c r="N233" s="19"/>
    </row>
    <row r="234" spans="1:14" ht="13.5" customHeight="1" x14ac:dyDescent="0.25">
      <c r="A234" s="23"/>
      <c r="F234" s="21"/>
      <c r="H234" s="19"/>
      <c r="K234" s="19"/>
      <c r="L234" s="19"/>
      <c r="M234" s="19"/>
      <c r="N234" s="19"/>
    </row>
    <row r="235" spans="1:14" ht="13.5" customHeight="1" x14ac:dyDescent="0.25">
      <c r="A235" s="23"/>
      <c r="F235" s="21"/>
      <c r="H235" s="19"/>
      <c r="K235" s="19"/>
      <c r="L235" s="19"/>
      <c r="M235" s="19"/>
    </row>
    <row r="236" spans="1:14" ht="13.5" customHeight="1" x14ac:dyDescent="0.25">
      <c r="A236" s="23"/>
      <c r="E236" s="19"/>
      <c r="F236" s="21"/>
      <c r="H236" s="19"/>
      <c r="K236" s="19"/>
      <c r="L236" s="19"/>
      <c r="M236" s="19"/>
      <c r="N236" s="19"/>
    </row>
    <row r="237" spans="1:14" ht="13.5" customHeight="1" x14ac:dyDescent="0.25">
      <c r="A237" s="23"/>
      <c r="F237" s="21"/>
      <c r="H237" s="19"/>
      <c r="K237" s="19"/>
      <c r="L237" s="19"/>
      <c r="M237" s="19"/>
      <c r="N237" s="19"/>
    </row>
    <row r="238" spans="1:14" ht="13.5" customHeight="1" x14ac:dyDescent="0.25">
      <c r="A238" s="23"/>
      <c r="F238" s="19"/>
      <c r="H238" s="19"/>
      <c r="I238" s="19"/>
      <c r="J238" s="19"/>
      <c r="K238" s="19"/>
      <c r="L238" s="19"/>
      <c r="M238" s="19"/>
      <c r="N238" s="19"/>
    </row>
    <row r="239" spans="1:14" ht="13.5" customHeight="1" x14ac:dyDescent="0.25">
      <c r="A239" s="23"/>
      <c r="F239" s="21"/>
      <c r="H239" s="19"/>
      <c r="K239" s="19"/>
      <c r="L239" s="19"/>
      <c r="M239" s="19"/>
    </row>
    <row r="240" spans="1:14" ht="13.5" customHeight="1" x14ac:dyDescent="0.25">
      <c r="A240" s="23"/>
      <c r="F240" s="21"/>
      <c r="H240" s="19"/>
      <c r="K240" s="19"/>
      <c r="L240" s="19"/>
      <c r="M240" s="19"/>
      <c r="N240" s="19"/>
    </row>
    <row r="241" spans="1:14" ht="13.5" customHeight="1" x14ac:dyDescent="0.25">
      <c r="A241" s="23"/>
      <c r="F241" s="21"/>
      <c r="H241" s="19"/>
      <c r="K241" s="19"/>
      <c r="L241" s="19"/>
      <c r="M241" s="19"/>
      <c r="N241" s="19"/>
    </row>
    <row r="242" spans="1:14" ht="13.5" customHeight="1" x14ac:dyDescent="0.25">
      <c r="A242" s="23"/>
      <c r="F242" s="21"/>
      <c r="H242" s="19"/>
      <c r="K242" s="19"/>
      <c r="L242" s="19"/>
      <c r="M242" s="19"/>
      <c r="N242" s="19"/>
    </row>
    <row r="243" spans="1:14" ht="13.5" customHeight="1" x14ac:dyDescent="0.25">
      <c r="A243" s="23"/>
      <c r="F243" s="21"/>
      <c r="H243" s="19"/>
      <c r="K243" s="19"/>
      <c r="L243" s="19"/>
      <c r="M243" s="19"/>
      <c r="N243" s="19"/>
    </row>
    <row r="244" spans="1:14" ht="13.5" customHeight="1" x14ac:dyDescent="0.25">
      <c r="A244" s="23"/>
      <c r="F244" s="21"/>
      <c r="H244" s="19"/>
      <c r="K244" s="19"/>
      <c r="L244" s="19"/>
      <c r="M244" s="19"/>
      <c r="N244" s="19"/>
    </row>
    <row r="245" spans="1:14" ht="13.5" customHeight="1" x14ac:dyDescent="0.25">
      <c r="A245" s="23"/>
      <c r="F245" s="21"/>
      <c r="H245" s="19"/>
      <c r="K245" s="19"/>
      <c r="L245" s="19"/>
      <c r="M245" s="19"/>
      <c r="N245" s="19"/>
    </row>
    <row r="246" spans="1:14" ht="13.5" customHeight="1" x14ac:dyDescent="0.25">
      <c r="A246" s="23"/>
      <c r="F246" s="21"/>
      <c r="H246" s="19"/>
      <c r="K246" s="19"/>
      <c r="L246" s="19"/>
      <c r="M246" s="19"/>
      <c r="N246" s="19"/>
    </row>
    <row r="247" spans="1:14" ht="13.5" customHeight="1" x14ac:dyDescent="0.25">
      <c r="A247" s="23"/>
      <c r="F247" s="21"/>
      <c r="H247" s="19"/>
      <c r="K247" s="19"/>
      <c r="L247" s="19"/>
      <c r="M247" s="19"/>
    </row>
    <row r="248" spans="1:14" ht="13.5" customHeight="1" x14ac:dyDescent="0.25">
      <c r="A248" s="23"/>
      <c r="C248" s="21"/>
      <c r="F248" s="21"/>
      <c r="H248" s="19"/>
      <c r="K248" s="19"/>
      <c r="L248" s="19"/>
      <c r="M248" s="19"/>
      <c r="N248" s="19"/>
    </row>
    <row r="249" spans="1:14" ht="13.5" customHeight="1" x14ac:dyDescent="0.25">
      <c r="A249" s="23"/>
      <c r="C249" s="21"/>
      <c r="F249" s="21"/>
      <c r="H249" s="19"/>
      <c r="K249" s="19"/>
      <c r="L249" s="19"/>
      <c r="M249" s="19"/>
    </row>
    <row r="250" spans="1:14" ht="13.5" customHeight="1" x14ac:dyDescent="0.25">
      <c r="A250" s="23"/>
      <c r="E250" s="21"/>
      <c r="F250" s="21"/>
      <c r="H250" s="19"/>
      <c r="I250" s="19"/>
      <c r="J250" s="19"/>
      <c r="K250" s="19"/>
      <c r="L250" s="19"/>
      <c r="M250" s="19"/>
      <c r="N250" s="19"/>
    </row>
    <row r="251" spans="1:14" ht="13.5" customHeight="1" x14ac:dyDescent="0.25">
      <c r="A251" s="23"/>
      <c r="C251" s="21"/>
      <c r="F251" s="21"/>
      <c r="H251" s="19"/>
      <c r="K251" s="19"/>
      <c r="L251" s="19"/>
      <c r="M251" s="19"/>
    </row>
    <row r="252" spans="1:14" ht="13.5" customHeight="1" x14ac:dyDescent="0.25">
      <c r="A252" s="23"/>
      <c r="C252" s="21"/>
      <c r="F252" s="21"/>
      <c r="H252" s="19"/>
      <c r="K252" s="19"/>
      <c r="L252" s="19"/>
      <c r="M252" s="19"/>
      <c r="N252" s="19"/>
    </row>
    <row r="253" spans="1:14" ht="13.5" customHeight="1" x14ac:dyDescent="0.25">
      <c r="A253" s="23"/>
      <c r="C253" s="21"/>
      <c r="F253" s="21"/>
      <c r="H253" s="19"/>
      <c r="K253" s="19"/>
      <c r="L253" s="19"/>
      <c r="M253" s="19"/>
    </row>
    <row r="254" spans="1:14" ht="13.5" customHeight="1" x14ac:dyDescent="0.25">
      <c r="A254" s="23"/>
      <c r="F254" s="21"/>
      <c r="H254" s="19"/>
      <c r="K254" s="19"/>
      <c r="L254" s="19"/>
      <c r="M254" s="19"/>
    </row>
    <row r="255" spans="1:14" ht="13.5" customHeight="1" x14ac:dyDescent="0.25">
      <c r="A255" s="23"/>
      <c r="C255" s="21"/>
      <c r="D255" s="21"/>
      <c r="E255" s="21"/>
      <c r="F255" s="19"/>
      <c r="H255" s="19"/>
      <c r="I255" s="19"/>
      <c r="J255" s="19"/>
      <c r="K255" s="19"/>
      <c r="L255" s="19"/>
      <c r="M255" s="19"/>
    </row>
    <row r="256" spans="1:14" ht="13.5" customHeight="1" x14ac:dyDescent="0.25">
      <c r="A256" s="23"/>
      <c r="C256" s="21"/>
      <c r="D256" s="21"/>
      <c r="E256" s="21"/>
      <c r="F256" s="19"/>
      <c r="H256" s="19"/>
      <c r="I256" s="19"/>
      <c r="J256" s="19"/>
      <c r="K256" s="19"/>
      <c r="L256" s="19"/>
      <c r="M256" s="19"/>
    </row>
    <row r="257" spans="1:14" ht="13.5" customHeight="1" x14ac:dyDescent="0.25">
      <c r="A257" s="23"/>
      <c r="C257" s="21"/>
      <c r="D257" s="21"/>
      <c r="E257" s="21"/>
      <c r="F257" s="19"/>
      <c r="H257" s="19"/>
      <c r="I257" s="19"/>
      <c r="K257" s="19"/>
      <c r="L257" s="19"/>
      <c r="M257" s="19"/>
    </row>
    <row r="258" spans="1:14" ht="13.5" customHeight="1" x14ac:dyDescent="0.25">
      <c r="A258" s="23"/>
      <c r="C258" s="21"/>
      <c r="D258" s="21"/>
      <c r="E258" s="21"/>
      <c r="F258" s="19"/>
      <c r="H258" s="19"/>
      <c r="I258" s="19"/>
      <c r="J258" s="19"/>
      <c r="K258" s="19"/>
      <c r="L258" s="19"/>
      <c r="M258" s="19"/>
      <c r="N258" s="19"/>
    </row>
    <row r="259" spans="1:14" ht="13.5" customHeight="1" x14ac:dyDescent="0.25">
      <c r="A259" s="23"/>
      <c r="C259" s="21"/>
      <c r="D259" s="21"/>
      <c r="E259" s="21"/>
      <c r="F259" s="19"/>
      <c r="I259" s="19"/>
      <c r="J259" s="19"/>
    </row>
    <row r="260" spans="1:14" ht="13.5" customHeight="1" x14ac:dyDescent="0.25">
      <c r="A260" s="23"/>
      <c r="F260" s="21"/>
      <c r="H260" s="19"/>
      <c r="K260" s="19"/>
      <c r="L260" s="19"/>
      <c r="M260" s="19"/>
      <c r="N260" s="19"/>
    </row>
    <row r="261" spans="1:14" ht="13.5" customHeight="1" x14ac:dyDescent="0.25">
      <c r="A261" s="23"/>
      <c r="E261" s="21"/>
      <c r="F261" s="19"/>
      <c r="H261" s="19"/>
      <c r="I261" s="19"/>
      <c r="J261" s="19"/>
      <c r="K261" s="19"/>
      <c r="L261" s="19"/>
    </row>
    <row r="262" spans="1:14" ht="13.5" customHeight="1" x14ac:dyDescent="0.25">
      <c r="A262" s="23"/>
      <c r="E262" s="21"/>
      <c r="F262" s="19"/>
      <c r="H262" s="19"/>
      <c r="I262" s="19"/>
      <c r="K262" s="19"/>
      <c r="L262" s="19"/>
      <c r="M262" s="19"/>
    </row>
    <row r="263" spans="1:14" ht="13.5" customHeight="1" x14ac:dyDescent="0.25">
      <c r="A263" s="23"/>
      <c r="C263" s="21"/>
      <c r="E263" s="21"/>
      <c r="F263" s="19"/>
      <c r="H263" s="19"/>
      <c r="I263" s="19"/>
      <c r="K263" s="19"/>
      <c r="L263" s="19"/>
    </row>
    <row r="264" spans="1:14" ht="13.5" customHeight="1" x14ac:dyDescent="0.25">
      <c r="A264" s="23"/>
      <c r="F264" s="19"/>
      <c r="H264" s="19"/>
      <c r="I264" s="19"/>
      <c r="J264" s="19"/>
      <c r="K264" s="19"/>
      <c r="L264" s="19"/>
      <c r="M264" s="19"/>
      <c r="N264" s="19"/>
    </row>
    <row r="265" spans="1:14" ht="13.5" customHeight="1" x14ac:dyDescent="0.25">
      <c r="A265" s="23"/>
      <c r="E265" s="21"/>
      <c r="F265" s="19"/>
      <c r="I265" s="19"/>
      <c r="J265" s="19"/>
    </row>
    <row r="266" spans="1:14" ht="13.5" customHeight="1" x14ac:dyDescent="0.25">
      <c r="A266" s="23"/>
      <c r="C266" s="21"/>
      <c r="D266" s="21"/>
      <c r="E266" s="21"/>
      <c r="F266" s="19"/>
      <c r="H266" s="19"/>
      <c r="I266" s="19"/>
      <c r="J266" s="19"/>
      <c r="K266" s="19"/>
      <c r="L266" s="19"/>
    </row>
    <row r="267" spans="1:14" ht="13.5" customHeight="1" x14ac:dyDescent="0.25">
      <c r="A267" s="23"/>
      <c r="E267" s="21"/>
      <c r="F267" s="19"/>
      <c r="H267" s="19"/>
      <c r="I267" s="19"/>
      <c r="J267" s="19"/>
      <c r="K267" s="19"/>
      <c r="L267" s="19"/>
    </row>
    <row r="268" spans="1:14" ht="13.5" customHeight="1" x14ac:dyDescent="0.25">
      <c r="A268" s="23"/>
      <c r="F268" s="21"/>
    </row>
    <row r="269" spans="1:14" ht="13.5" customHeight="1" x14ac:dyDescent="0.25">
      <c r="A269" s="23"/>
      <c r="F269" s="21"/>
      <c r="H269" s="19"/>
      <c r="K269" s="19"/>
      <c r="L269" s="19"/>
    </row>
    <row r="270" spans="1:14" x14ac:dyDescent="0.25">
      <c r="A270" s="23"/>
      <c r="H270" s="19"/>
      <c r="K270" s="19"/>
      <c r="L270" s="19"/>
      <c r="M270" s="19"/>
    </row>
    <row r="271" spans="1:14" x14ac:dyDescent="0.25">
      <c r="A271" s="23"/>
      <c r="F271" s="21"/>
      <c r="H271" s="19"/>
      <c r="K271" s="19"/>
      <c r="L271" s="19"/>
      <c r="M271" s="19"/>
    </row>
    <row r="272" spans="1:14" x14ac:dyDescent="0.25">
      <c r="A272" s="23"/>
    </row>
    <row r="273" spans="1:9" x14ac:dyDescent="0.25">
      <c r="A273" s="23"/>
    </row>
    <row r="274" spans="1:9" x14ac:dyDescent="0.25">
      <c r="A274" s="23"/>
    </row>
    <row r="275" spans="1:9" x14ac:dyDescent="0.25">
      <c r="A275" s="23"/>
    </row>
    <row r="276" spans="1:9" x14ac:dyDescent="0.25">
      <c r="A276" s="23"/>
    </row>
    <row r="277" spans="1:9" x14ac:dyDescent="0.25">
      <c r="A277" s="23"/>
    </row>
    <row r="278" spans="1:9" x14ac:dyDescent="0.25">
      <c r="A278" s="23"/>
    </row>
    <row r="279" spans="1:9" x14ac:dyDescent="0.25">
      <c r="A279" s="23"/>
      <c r="E279" s="21"/>
      <c r="F279" s="19"/>
      <c r="I279" s="19"/>
    </row>
    <row r="280" spans="1:9" x14ac:dyDescent="0.25">
      <c r="A280" s="23"/>
      <c r="E280" s="21"/>
      <c r="F280" s="19"/>
      <c r="I280" s="19"/>
    </row>
    <row r="281" spans="1:9" x14ac:dyDescent="0.25">
      <c r="A281" s="23"/>
    </row>
    <row r="282" spans="1:9" x14ac:dyDescent="0.25">
      <c r="A282" s="23"/>
      <c r="E282" s="21"/>
      <c r="F282" s="19"/>
      <c r="I282" s="19"/>
    </row>
    <row r="283" spans="1:9" x14ac:dyDescent="0.25">
      <c r="A283" s="23"/>
    </row>
    <row r="284" spans="1:9" x14ac:dyDescent="0.25">
      <c r="A284" s="23"/>
      <c r="C284" s="21"/>
      <c r="D284" s="21"/>
      <c r="E284" s="21"/>
      <c r="F284" s="19"/>
      <c r="I284" s="19"/>
    </row>
    <row r="285" spans="1:9" x14ac:dyDescent="0.25">
      <c r="A285" s="23"/>
      <c r="C285" s="21"/>
    </row>
    <row r="286" spans="1:9" x14ac:dyDescent="0.25">
      <c r="A286" s="23"/>
      <c r="C286" s="21"/>
    </row>
    <row r="287" spans="1:9" x14ac:dyDescent="0.25">
      <c r="A287" s="23"/>
      <c r="E287" s="21"/>
      <c r="F287" s="19"/>
      <c r="I287" s="19"/>
    </row>
    <row r="288" spans="1:9" x14ac:dyDescent="0.25">
      <c r="A288" s="23"/>
      <c r="E288" s="21"/>
      <c r="F288" s="19"/>
      <c r="I288" s="19"/>
    </row>
    <row r="289" spans="1:9" x14ac:dyDescent="0.25">
      <c r="E289" s="21"/>
      <c r="F289" s="19"/>
      <c r="I289" s="19"/>
    </row>
    <row r="290" spans="1:9" x14ac:dyDescent="0.25">
      <c r="A290" s="24"/>
      <c r="E290" s="21"/>
      <c r="F290" s="19"/>
      <c r="I290" s="19"/>
    </row>
    <row r="292" spans="1:9" x14ac:dyDescent="0.25">
      <c r="A292" s="24"/>
    </row>
    <row r="293" spans="1:9" x14ac:dyDescent="0.25">
      <c r="A293" s="23"/>
    </row>
    <row r="294" spans="1:9" x14ac:dyDescent="0.25">
      <c r="A294" s="23"/>
    </row>
    <row r="295" spans="1:9" x14ac:dyDescent="0.25">
      <c r="A295" s="23"/>
    </row>
    <row r="296" spans="1:9" x14ac:dyDescent="0.25">
      <c r="A296" s="23"/>
    </row>
    <row r="297" spans="1:9" x14ac:dyDescent="0.25">
      <c r="A297" s="23"/>
    </row>
    <row r="298" spans="1:9" x14ac:dyDescent="0.25">
      <c r="A298" s="23"/>
    </row>
    <row r="299" spans="1:9" x14ac:dyDescent="0.25">
      <c r="A299" s="23"/>
    </row>
    <row r="300" spans="1:9" x14ac:dyDescent="0.25">
      <c r="A300" s="23"/>
    </row>
    <row r="301" spans="1:9" x14ac:dyDescent="0.25">
      <c r="A301" s="23"/>
    </row>
    <row r="302" spans="1:9" x14ac:dyDescent="0.25">
      <c r="A302" s="23"/>
    </row>
    <row r="303" spans="1:9" x14ac:dyDescent="0.25">
      <c r="A303" s="23"/>
    </row>
    <row r="304" spans="1:9" x14ac:dyDescent="0.25">
      <c r="A304" s="23"/>
    </row>
    <row r="305" spans="1:1" x14ac:dyDescent="0.25">
      <c r="A305" s="23"/>
    </row>
    <row r="306" spans="1:1" x14ac:dyDescent="0.25">
      <c r="A306" s="23"/>
    </row>
    <row r="307" spans="1:1" x14ac:dyDescent="0.25">
      <c r="A307" s="23"/>
    </row>
    <row r="308" spans="1:1" x14ac:dyDescent="0.25">
      <c r="A308" s="23"/>
    </row>
    <row r="309" spans="1:1" x14ac:dyDescent="0.25">
      <c r="A309" s="23"/>
    </row>
    <row r="310" spans="1:1" x14ac:dyDescent="0.25">
      <c r="A310" s="23"/>
    </row>
    <row r="311" spans="1:1" x14ac:dyDescent="0.25">
      <c r="A311" s="23"/>
    </row>
    <row r="312" spans="1:1" x14ac:dyDescent="0.25">
      <c r="A312" s="23"/>
    </row>
    <row r="313" spans="1:1" x14ac:dyDescent="0.25">
      <c r="A313" s="23"/>
    </row>
    <row r="314" spans="1:1" x14ac:dyDescent="0.25">
      <c r="A314" s="23"/>
    </row>
    <row r="315" spans="1:1" x14ac:dyDescent="0.25">
      <c r="A315" s="23"/>
    </row>
    <row r="316" spans="1:1" x14ac:dyDescent="0.25">
      <c r="A316" s="23"/>
    </row>
    <row r="317" spans="1:1" x14ac:dyDescent="0.25">
      <c r="A317" s="23"/>
    </row>
    <row r="318" spans="1:1" x14ac:dyDescent="0.25">
      <c r="A318" s="23"/>
    </row>
    <row r="319" spans="1:1" x14ac:dyDescent="0.25">
      <c r="A319" s="23"/>
    </row>
    <row r="320" spans="1:1" x14ac:dyDescent="0.25">
      <c r="A320" s="23"/>
    </row>
    <row r="321" spans="1:1" x14ac:dyDescent="0.25">
      <c r="A321" s="23"/>
    </row>
    <row r="322" spans="1:1" x14ac:dyDescent="0.25">
      <c r="A322" s="23"/>
    </row>
    <row r="323" spans="1:1" x14ac:dyDescent="0.25">
      <c r="A323" s="23"/>
    </row>
    <row r="324" spans="1:1" x14ac:dyDescent="0.25">
      <c r="A324" s="23"/>
    </row>
    <row r="325" spans="1:1" x14ac:dyDescent="0.25">
      <c r="A325" s="23"/>
    </row>
    <row r="326" spans="1:1" x14ac:dyDescent="0.25">
      <c r="A326" s="23"/>
    </row>
    <row r="327" spans="1:1" x14ac:dyDescent="0.25">
      <c r="A327" s="23"/>
    </row>
    <row r="328" spans="1:1" x14ac:dyDescent="0.25">
      <c r="A328" s="23"/>
    </row>
    <row r="329" spans="1:1" x14ac:dyDescent="0.25">
      <c r="A329" s="23"/>
    </row>
    <row r="330" spans="1:1" x14ac:dyDescent="0.25">
      <c r="A330" s="23"/>
    </row>
    <row r="331" spans="1:1" x14ac:dyDescent="0.25">
      <c r="A331" s="23"/>
    </row>
    <row r="332" spans="1:1" x14ac:dyDescent="0.25">
      <c r="A332" s="23"/>
    </row>
    <row r="333" spans="1:1" x14ac:dyDescent="0.25">
      <c r="A333" s="23"/>
    </row>
    <row r="334" spans="1:1" x14ac:dyDescent="0.25">
      <c r="A334" s="23"/>
    </row>
    <row r="335" spans="1:1" x14ac:dyDescent="0.25">
      <c r="A335" s="23"/>
    </row>
    <row r="336" spans="1:1" x14ac:dyDescent="0.25">
      <c r="A336" s="23"/>
    </row>
    <row r="337" spans="1:1" x14ac:dyDescent="0.25">
      <c r="A337" s="23"/>
    </row>
    <row r="338" spans="1:1" x14ac:dyDescent="0.25">
      <c r="A338" s="23"/>
    </row>
    <row r="339" spans="1:1" x14ac:dyDescent="0.25">
      <c r="A339" s="23"/>
    </row>
    <row r="340" spans="1:1" x14ac:dyDescent="0.25">
      <c r="A340" s="23"/>
    </row>
    <row r="341" spans="1:1" x14ac:dyDescent="0.25">
      <c r="A341" s="23"/>
    </row>
    <row r="342" spans="1:1" x14ac:dyDescent="0.25">
      <c r="A342" s="23"/>
    </row>
    <row r="343" spans="1:1" x14ac:dyDescent="0.25">
      <c r="A343" s="23"/>
    </row>
    <row r="345" spans="1:1" x14ac:dyDescent="0.25">
      <c r="A345" s="24"/>
    </row>
    <row r="347" spans="1:1" x14ac:dyDescent="0.25">
      <c r="A347" s="24"/>
    </row>
    <row r="348" spans="1:1" x14ac:dyDescent="0.25">
      <c r="A348" s="23"/>
    </row>
    <row r="349" spans="1:1" x14ac:dyDescent="0.25">
      <c r="A349" s="23"/>
    </row>
    <row r="350" spans="1:1" x14ac:dyDescent="0.25">
      <c r="A350" s="18"/>
    </row>
    <row r="351" spans="1:1" x14ac:dyDescent="0.25">
      <c r="A351" s="23"/>
    </row>
    <row r="352" spans="1:1" x14ac:dyDescent="0.25">
      <c r="A352" s="23"/>
    </row>
    <row r="353" spans="1:1" x14ac:dyDescent="0.25">
      <c r="A353" s="23"/>
    </row>
    <row r="354" spans="1:1" x14ac:dyDescent="0.25">
      <c r="A354" s="23"/>
    </row>
    <row r="355" spans="1:1" x14ac:dyDescent="0.25">
      <c r="A355" s="23"/>
    </row>
    <row r="356" spans="1:1" x14ac:dyDescent="0.25">
      <c r="A356" s="23"/>
    </row>
    <row r="357" spans="1:1" x14ac:dyDescent="0.25">
      <c r="A357" s="23"/>
    </row>
    <row r="358" spans="1:1" x14ac:dyDescent="0.25">
      <c r="A358" s="23"/>
    </row>
    <row r="359" spans="1:1" x14ac:dyDescent="0.25">
      <c r="A359" s="23"/>
    </row>
    <row r="360" spans="1:1" x14ac:dyDescent="0.25">
      <c r="A360" s="23"/>
    </row>
    <row r="361" spans="1:1" x14ac:dyDescent="0.25">
      <c r="A361" s="23"/>
    </row>
    <row r="362" spans="1:1" x14ac:dyDescent="0.25">
      <c r="A362" s="23"/>
    </row>
    <row r="363" spans="1:1" x14ac:dyDescent="0.25">
      <c r="A363" s="23"/>
    </row>
    <row r="364" spans="1:1" x14ac:dyDescent="0.25">
      <c r="A364" s="23"/>
    </row>
    <row r="365" spans="1:1" x14ac:dyDescent="0.25">
      <c r="A365" s="23"/>
    </row>
    <row r="366" spans="1:1" x14ac:dyDescent="0.25">
      <c r="A366" s="23"/>
    </row>
    <row r="367" spans="1:1" x14ac:dyDescent="0.25">
      <c r="A367" s="23"/>
    </row>
    <row r="368" spans="1:1" x14ac:dyDescent="0.25">
      <c r="A368" s="23"/>
    </row>
    <row r="370" spans="1:1" x14ac:dyDescent="0.25">
      <c r="A370" s="24"/>
    </row>
    <row r="372" spans="1:1" x14ac:dyDescent="0.25">
      <c r="A372" s="24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59564-7B25-4CB1-9C5C-5231B2EA1656}">
  <sheetPr codeName="Sheet4">
    <tabColor rgb="FF002060"/>
  </sheetPr>
  <dimension ref="A1:AF7"/>
  <sheetViews>
    <sheetView showGridLines="0" showRowColHeaders="0" workbookViewId="0">
      <pane ySplit="5" topLeftCell="A6" activePane="bottomLeft" state="frozen"/>
      <selection pane="bottomLeft"/>
    </sheetView>
  </sheetViews>
  <sheetFormatPr defaultRowHeight="15" x14ac:dyDescent="0.25"/>
  <cols>
    <col min="1" max="1" width="18.7109375" customWidth="1"/>
    <col min="2" max="2" width="12" hidden="1" customWidth="1"/>
    <col min="3" max="3" width="16.140625" hidden="1" customWidth="1"/>
    <col min="4" max="4" width="8.7109375" hidden="1" customWidth="1"/>
    <col min="5" max="5" width="8.85546875" hidden="1" customWidth="1"/>
    <col min="6" max="6" width="8.42578125" hidden="1" customWidth="1"/>
    <col min="7" max="7" width="10.5703125" hidden="1" customWidth="1"/>
    <col min="8" max="9" width="8" hidden="1" customWidth="1"/>
    <col min="10" max="10" width="16.140625" hidden="1" customWidth="1"/>
    <col min="11" max="11" width="8" hidden="1" customWidth="1"/>
    <col min="12" max="12" width="8.7109375" hidden="1" customWidth="1"/>
    <col min="13" max="13" width="11.28515625" hidden="1" customWidth="1"/>
    <col min="14" max="14" width="17" hidden="1" customWidth="1"/>
    <col min="15" max="15" width="9.140625" hidden="1" customWidth="1"/>
    <col min="16" max="17" width="16.7109375" hidden="1" customWidth="1"/>
    <col min="18" max="18" width="11.85546875" hidden="1" customWidth="1"/>
    <col min="19" max="19" width="17.5703125" customWidth="1"/>
    <col min="20" max="25" width="12.7109375" customWidth="1"/>
    <col min="26" max="26" width="17.5703125" customWidth="1"/>
    <col min="27" max="28" width="12.7109375" customWidth="1"/>
    <col min="29" max="29" width="17.5703125" customWidth="1"/>
  </cols>
  <sheetData>
    <row r="1" spans="1:32" ht="21.95" customHeight="1" x14ac:dyDescent="0.25">
      <c r="A1" s="51">
        <v>1</v>
      </c>
      <c r="C1" t="e">
        <f>INDEX(DATA!C:C,MATCH("balance:",DATA!A:A,0))</f>
        <v>#N/A</v>
      </c>
      <c r="D1" t="e">
        <f>VALUE(SUBSTITUTE(C1," ",""))</f>
        <v>#N/A</v>
      </c>
      <c r="F1">
        <f>IF(ROUND(COUNTA(DATA!K:K)*1.5,0)&lt;8,8,ROUND(COUNTA(DATA!K:K)*1.5,0))</f>
        <v>8</v>
      </c>
      <c r="G1">
        <f>IF((COUNT(S:S)+5)&lt;6,6,COUNT(S:S)+5)</f>
        <v>6</v>
      </c>
      <c r="S1" s="39" t="s">
        <v>40</v>
      </c>
      <c r="T1" s="37"/>
      <c r="U1" s="37"/>
      <c r="V1" s="37"/>
      <c r="W1" s="37"/>
      <c r="X1" s="37"/>
      <c r="Y1" s="37"/>
      <c r="Z1" s="37"/>
      <c r="AA1" s="37"/>
      <c r="AB1" s="37"/>
      <c r="AC1" s="37"/>
      <c r="AD1" s="36"/>
      <c r="AE1" s="38" t="str">
        <f>"S"&amp;COUNT(S:S)+5</f>
        <v>S5</v>
      </c>
      <c r="AF1" s="36"/>
    </row>
    <row r="2" spans="1:32" ht="15" customHeight="1" x14ac:dyDescent="0.25">
      <c r="A2" s="12">
        <v>2</v>
      </c>
      <c r="C2" t="e">
        <f>INDEX(DATA!C:C,MATCH("closed trade p/l:",DATA!A:A,0))</f>
        <v>#N/A</v>
      </c>
      <c r="D2" t="e">
        <f>VALUE(SUBSTITUTE(C2," ",""))</f>
        <v>#N/A</v>
      </c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</row>
    <row r="3" spans="1:32" ht="15" customHeight="1" x14ac:dyDescent="0.25">
      <c r="A3" s="12">
        <v>3</v>
      </c>
      <c r="C3">
        <f>SUMIF(DATA!C:C,"balance",DATA!N:N)</f>
        <v>0</v>
      </c>
      <c r="D3">
        <f>VALUE(SUBSTITUTE(C3," ",""))</f>
        <v>0</v>
      </c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</row>
    <row r="4" spans="1:32" ht="15" customHeight="1" x14ac:dyDescent="0.25">
      <c r="A4" s="12">
        <v>4</v>
      </c>
      <c r="S4" s="35"/>
      <c r="T4" s="26"/>
      <c r="U4" s="25"/>
      <c r="V4" s="25"/>
      <c r="W4" s="27"/>
      <c r="X4" s="25"/>
      <c r="Y4" s="25"/>
      <c r="Z4" s="25"/>
      <c r="AA4" s="25"/>
      <c r="AB4" s="25"/>
      <c r="AC4" s="25"/>
    </row>
    <row r="5" spans="1:32" ht="21.95" customHeight="1" x14ac:dyDescent="0.25">
      <c r="A5" s="12">
        <v>5</v>
      </c>
      <c r="C5" t="s">
        <v>13</v>
      </c>
      <c r="D5" t="s">
        <v>14</v>
      </c>
      <c r="E5" t="s">
        <v>15</v>
      </c>
      <c r="F5" t="s">
        <v>16</v>
      </c>
      <c r="G5" t="s">
        <v>17</v>
      </c>
      <c r="H5" t="s">
        <v>18</v>
      </c>
      <c r="I5" t="s">
        <v>19</v>
      </c>
      <c r="J5" t="s">
        <v>20</v>
      </c>
      <c r="K5" t="s">
        <v>17</v>
      </c>
      <c r="L5" t="s">
        <v>22</v>
      </c>
      <c r="M5" t="s">
        <v>21</v>
      </c>
      <c r="P5" t="s">
        <v>13</v>
      </c>
      <c r="Q5" t="s">
        <v>23</v>
      </c>
      <c r="S5" s="28" t="s">
        <v>24</v>
      </c>
      <c r="T5" s="29" t="s">
        <v>25</v>
      </c>
      <c r="U5" s="30" t="s">
        <v>26</v>
      </c>
      <c r="V5" s="30" t="s">
        <v>27</v>
      </c>
      <c r="W5" s="31" t="s">
        <v>28</v>
      </c>
      <c r="X5" s="30" t="s">
        <v>18</v>
      </c>
      <c r="Y5" s="30" t="s">
        <v>19</v>
      </c>
      <c r="Z5" s="30" t="s">
        <v>29</v>
      </c>
      <c r="AA5" s="31" t="s">
        <v>30</v>
      </c>
      <c r="AB5" s="32" t="s">
        <v>31</v>
      </c>
      <c r="AC5" s="32" t="s">
        <v>32</v>
      </c>
    </row>
    <row r="6" spans="1:32" x14ac:dyDescent="0.25">
      <c r="A6" s="12">
        <v>6</v>
      </c>
      <c r="B6" t="str">
        <f>IF(AND(DATA!N2&lt;&gt;"",DATA!F2=""),A6,IF(OR(DATA!C2="buy",DATA!C2="sell"),A6,""))</f>
        <v/>
      </c>
      <c r="C6" s="49">
        <f>VALUE(DATA!D2)</f>
        <v>0</v>
      </c>
      <c r="D6" t="str">
        <f>UPPER(DATA!C2)</f>
        <v/>
      </c>
      <c r="E6" t="e">
        <f>VALUE(SUBSTITUTE(DATA!H2," Lots",""))</f>
        <v>#VALUE!</v>
      </c>
      <c r="F6">
        <f>DATA!B2</f>
        <v>0</v>
      </c>
      <c r="G6">
        <f>VALUE(DATA!F2)</f>
        <v>0</v>
      </c>
      <c r="J6" s="49">
        <f>VALUE(DATA!E2)</f>
        <v>0</v>
      </c>
      <c r="K6">
        <f>VALUE(DATA!G2)</f>
        <v>0</v>
      </c>
      <c r="L6">
        <f>VALUE(DATA!I2+DATA!J2)</f>
        <v>0</v>
      </c>
      <c r="M6" s="50" t="e">
        <f>VALUE(SUBSTITUTE(DATA!L2," ",""))</f>
        <v>#VALUE!</v>
      </c>
      <c r="N6">
        <v>1E-8</v>
      </c>
      <c r="S6" s="40" t="str">
        <f>S7</f>
        <v/>
      </c>
      <c r="T6" s="41" t="str">
        <f>IF(S6="","","IN")</f>
        <v/>
      </c>
      <c r="U6" s="42"/>
      <c r="V6" s="43"/>
      <c r="W6" s="44"/>
      <c r="X6" s="45"/>
      <c r="Y6" s="45"/>
      <c r="Z6" s="46" t="str">
        <f>S6</f>
        <v/>
      </c>
      <c r="AA6" s="44"/>
      <c r="AB6" s="47"/>
      <c r="AC6" s="48" t="str">
        <f>IFERROR(DATA!M2-AC7-AB7,"")</f>
        <v/>
      </c>
    </row>
    <row r="7" spans="1:32" x14ac:dyDescent="0.25">
      <c r="A7" s="13">
        <f>A6+1</f>
        <v>7</v>
      </c>
      <c r="B7" t="str">
        <f>IF(AND(DATA!N3&lt;&gt;"",DATA!F3=""),A7,IF(OR(DATA!C3="buy",DATA!C3="sell"),A7,""))</f>
        <v/>
      </c>
      <c r="C7" s="49">
        <f>VALUE(DATA!D3)</f>
        <v>0</v>
      </c>
      <c r="D7" t="str">
        <f>UPPER(DATA!C3)</f>
        <v/>
      </c>
      <c r="E7" t="e">
        <f>VALUE(SUBSTITUTE(DATA!H3," Lots",""))</f>
        <v>#VALUE!</v>
      </c>
      <c r="F7">
        <f>DATA!B3</f>
        <v>0</v>
      </c>
      <c r="G7">
        <f>VALUE(DATA!F3)</f>
        <v>0</v>
      </c>
      <c r="J7" s="49">
        <f>VALUE(DATA!E3)</f>
        <v>0</v>
      </c>
      <c r="K7">
        <f>VALUE(DATA!G3)</f>
        <v>0</v>
      </c>
      <c r="L7">
        <f>VALUE(DATA!I3+DATA!J3)</f>
        <v>0</v>
      </c>
      <c r="M7" s="50" t="e">
        <f>VALUE(SUBSTITUTE(DATA!L3," ",""))</f>
        <v>#VALUE!</v>
      </c>
      <c r="N7">
        <f>N6+0.00000001</f>
        <v>2E-8</v>
      </c>
      <c r="O7" t="e">
        <f>SMALL(B:B,A1)</f>
        <v>#NUM!</v>
      </c>
      <c r="P7" t="str">
        <f>IFERROR(INDEX(C:C,MATCH($O7,$B:$B,0))+N7,"")</f>
        <v/>
      </c>
      <c r="Q7" t="e">
        <f>SMALL(P:P,A1)</f>
        <v>#NUM!</v>
      </c>
      <c r="R7" t="e">
        <f>INDEX(O:O,MATCH(Q7,P:P,0))</f>
        <v>#NUM!</v>
      </c>
      <c r="S7" s="40" t="str">
        <f>IFERROR(INDEX(C:C,MATCH($R7,$B:$B,0)),"")</f>
        <v/>
      </c>
      <c r="T7" s="41" t="str">
        <f>IFERROR(IF(INDEX(D:D,MATCH($R7,$B:$B,0))="balance",IF(AC7&lt;0,"OUT","IN"),INDEX(D:D,MATCH($R7,$B:$B,0))),"")</f>
        <v/>
      </c>
      <c r="U7" s="42" t="str">
        <f>IFERROR(INDEX(E:E,MATCH($R7,$B:$B,0)),"")</f>
        <v/>
      </c>
      <c r="V7" s="43" t="str">
        <f>IFERROR(INDEX(F:F,MATCH($R7,$B:$B,0)),"")</f>
        <v/>
      </c>
      <c r="W7" s="44" t="str">
        <f>IFERROR(INDEX(G:G,MATCH($R7,$B:$B,0)),"")</f>
        <v/>
      </c>
      <c r="X7" s="45" t="str">
        <f>IFERROR(INDEX(H:H,MATCH($R7,$B:$B,0)),"")</f>
        <v/>
      </c>
      <c r="Y7" s="45" t="str">
        <f>IFERROR(INDEX(I:I,MATCH($R7,$B:$B,0)),"")</f>
        <v/>
      </c>
      <c r="Z7" s="46" t="str">
        <f>IF(V7="",S7,IFERROR(INDEX(J:J,MATCH($R7,$B:$B,0)),""))</f>
        <v/>
      </c>
      <c r="AA7" s="44" t="str">
        <f>IFERROR(INDEX(K:K,MATCH($R7,$B:$B,0)),"")</f>
        <v/>
      </c>
      <c r="AB7" s="47" t="str">
        <f>IFERROR(INDEX(L:L,MATCH($R7,$B:$B,0)),"")</f>
        <v/>
      </c>
      <c r="AC7" s="48" t="str">
        <f>IFERROR(VALUE(INDEX(M:M,MATCH($R7,$B:$B,0)))-AB7,"")</f>
        <v/>
      </c>
    </row>
  </sheetData>
  <sheetProtection algorithmName="SHA-512" hashValue="N3SiAXjhM5hcLRTmVO/uQmrzwegGRz5XSLyG/WAafdaWNUkF7Yec+euBQ8aExhpgEV300Jfq0CqsBSYgBSqUYA==" saltValue="QrO2bNCn9dmLm//ADKRkzQ==" spinCount="100000" sheet="1" objects="1" scenarios="1" formatCells="0" insertHyperlinks="0"/>
  <conditionalFormatting sqref="T6:T7">
    <cfRule type="expression" dxfId="0" priority="2">
      <formula>OR(T6="SELL",T6="out")</formula>
    </cfRule>
  </conditionalFormatting>
  <dataValidations disablePrompts="1" count="1">
    <dataValidation allowBlank="1" showInputMessage="1" showErrorMessage="1" prompt="Date entry should be the same with PC date format" sqref="T5" xr:uid="{19ED40C0-3DF8-474F-821D-D55068E7A193}"/>
  </dataValidation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V 2 g h U W V m Q m W o A A A A + A A A A B I A H A B D b 2 5 m a W c v U G F j a 2 F n Z S 5 4 b W w g o h g A K K A U A A A A A A A A A A A A A A A A A A A A A A A A A A A A h Y 9 N D o I w G E S v Q r q n L e A P k o + y c C u J C d G 4 b W q F R i i G F s v d X H g k r y C J o u 5 c z u R N 8 u Z x u 0 M 2 N L V 3 l Z 1 R r U 5 R g C n y p B b t U e k y R b 0 9 + T H K G G y 5 O P N S e i O s T T I Y l a L K 2 k t C i H M O u w i 3 X U l C S g N y y D e F q G T D f a W N 5 V p I 9 F k d / 6 8 Q g / 1 L h o U 4 j v A 8 X s 3 w c h E A m W r I l f 4 i 4 W i M K Z C f E t Z 9 b f t O M q n 9 X Q F k i k D e L 9 g T U E s D B B Q A A g A I A F d o I V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X a C F R K I p H u A 4 A A A A R A A A A E w A c A E Z v c m 1 1 b G F z L 1 N l Y 3 R p b 2 4 x L m 0 g o h g A K K A U A A A A A A A A A A A A A A A A A A A A A A A A A A A A K 0 5 N L s n M z 1 M I h t C G 1 g B Q S w E C L Q A U A A I A C A B X a C F R Z W Z C Z a g A A A D 4 A A A A E g A A A A A A A A A A A A A A A A A A A A A A Q 2 9 u Z m l n L 1 B h Y 2 t h Z 2 U u e G 1 s U E s B A i 0 A F A A C A A g A V 2 g h U Q / K 6 a u k A A A A 6 Q A A A B M A A A A A A A A A A A A A A A A A 9 A A A A F t D b 2 5 0 Z W 5 0 X 1 R 5 c G V z X S 5 4 b W x Q S w E C L Q A U A A I A C A B X a C F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y 4 s o Q l p R 3 E K I 8 T v L L 8 s N J Q A A A A A C A A A A A A A Q Z g A A A A E A A C A A A A B K E + I K i 6 L H y K 2 u R 7 g X 2 g 8 / y r + f R H 4 d f X S f U v Z 7 2 a C M 7 Q A A A A A O g A A A A A I A A C A A A A B 7 1 3 8 G 1 N Y h i d y w j i s 9 O a q 0 R c J 7 1 f I W z E r 1 p I l Z 9 F a M g l A A A A B x d 6 Q 6 D c a a N U L P 6 n 3 V d t O C K g L 4 e E Z K 8 8 h 4 E N e u H r M 0 J Y o v W o C o q Z P K s V w n j q t p x 5 B S 4 e X U h g P W X N c J r 4 r L G u e m p B j P 3 3 L l J O f 4 t S J E W 4 m I u U A A A A A o x N y A V f + D Z H o d j o P 9 1 Q o u U 2 D e C N B I R z 7 j L N s 5 B v L r e + h P 6 9 2 i L 7 Q z Q b R + W m O n E 0 x J I F x X 1 m x i T U L 8 U 2 R w x 9 D k < / D a t a M a s h u p > 
</file>

<file path=customXml/itemProps1.xml><?xml version="1.0" encoding="utf-8"?>
<ds:datastoreItem xmlns:ds="http://schemas.openxmlformats.org/officeDocument/2006/customXml" ds:itemID="{9F8DA9A2-854A-4FE8-ACF9-58F0E5F676A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USER GUIDE</vt:lpstr>
      <vt:lpstr>DATA</vt:lpstr>
      <vt:lpstr>RESULT</vt:lpstr>
    </vt:vector>
  </TitlesOfParts>
  <Company>rocketsheets.com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cTrader Converter</dc:title>
  <dc:creator>AA Excel Spreadsheets</dc:creator>
  <cp:lastModifiedBy>USER</cp:lastModifiedBy>
  <dcterms:created xsi:type="dcterms:W3CDTF">2016-07-25T05:24:15Z</dcterms:created>
  <dcterms:modified xsi:type="dcterms:W3CDTF">2020-10-07T13:16:35Z</dcterms:modified>
</cp:coreProperties>
</file>